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/>
  <bookViews>
    <workbookView xWindow="-120" yWindow="-120" windowWidth="29040" windowHeight="17640"/>
  </bookViews>
  <sheets>
    <sheet name="Кредитний калькулятор-1" sheetId="1" r:id="rId1"/>
    <sheet name="Кредитний калькулятор-2" sheetId="4" r:id="rId2"/>
    <sheet name="Кредитні продукти" sheetId="2" r:id="rId3"/>
  </sheets>
  <definedNames>
    <definedName name="Введенные_значения" localSheetId="1">IF('Кредитний калькулятор-2'!Сумма_кредита*'Кредитний калькулятор-2'!Процентная_ставка*'Кредитний калькулятор-2'!Кредит_Годы*'Кредитний калькулятор-2'!Начало_кредита&gt;0,1,0)</definedName>
    <definedName name="Введенные_значения">IF(Сумма_кредита*Процентная_ставка*Кредит_Годы*Начало_кредита&gt;0,1,0)</definedName>
    <definedName name="Дата_платежа" localSheetId="1">DATE(YEAR('Кредитний калькулятор-2'!Начало_кредита),MONTH('Кредитний калькулятор-2'!Начало_кредита)+'Кредитний калькулятор-2'!Номер_платежа,DAY('Кредитний калькулятор-2'!Начало_кредита))</definedName>
    <definedName name="Дата_платежа">DATE(YEAR(Начало_кредита),MONTH(Начало_кредита)+Номер_платежа,DAY(Начало_кредита))</definedName>
    <definedName name="Ежемесячный_платеж" localSheetId="1">-PMT('Кредитний калькулятор-2'!Процентная_ставка/12,'Кредитний калькулятор-2'!Количество_платежей,'Кредитний калькулятор-2'!Сумма_кредита)</definedName>
    <definedName name="Ежемесячный_платеж">-PMT(Процентная_ставка/12,Количество_платежей,Сумма_кредита)</definedName>
    <definedName name="_xlnm.Print_Titles" localSheetId="0">'Кредитний калькулятор-1'!$14:$14</definedName>
    <definedName name="_xlnm.Print_Titles" localSheetId="1">'Кредитний калькулятор-2'!$14:$14</definedName>
    <definedName name="ЗаголовокСтолбца1" localSheetId="1">Кредит4[[#Headers],[№]]</definedName>
    <definedName name="ЗаголовокСтолбца1">Кредит[[#Headers],[№]]</definedName>
    <definedName name="К_строке_заголовка" localSheetId="1">ROW('Кредитний калькулятор-2'!$14:$14)</definedName>
    <definedName name="К_строке_заголовка">ROW('Кредитний калькулятор-1'!$14:$14)</definedName>
    <definedName name="Количество_платежей" localSheetId="1">'Кредитний калькулятор-2'!$D$5</definedName>
    <definedName name="Количество_платежей">'Кредитний калькулятор-1'!$D$5</definedName>
    <definedName name="Конечный_баланс" localSheetId="1">-FV('Кредитний калькулятор-2'!Процентная_ставка/12,'Кредитний калькулятор-2'!Номер_платежа,-'Кредитний калькулятор-2'!Ежемесячный_платеж,'Кредитний калькулятор-2'!Сумма_кредита)</definedName>
    <definedName name="Конечный_баланс">-FV(Процентная_ставка/12,Номер_платежа,-Ежемесячный_платеж,Сумма_кредита)</definedName>
    <definedName name="Кредит_Годы" localSheetId="1">'Кредитний калькулятор-2'!$E$5</definedName>
    <definedName name="Кредит_Годы">'Кредитний калькулятор-1'!$E$5</definedName>
    <definedName name="Кредит_не_выплачен" localSheetId="1">IF('Кредитний калькулятор-2'!Номер_платежа&lt;='Кредитний калькулятор-2'!Количество_платежей,1,0)</definedName>
    <definedName name="Кредит_не_выплачен">IF(Номер_платежа&lt;=Количество_платежей,1,0)</definedName>
    <definedName name="Начало_кредита" localSheetId="1">'Кредитний калькулятор-2'!$D$6</definedName>
    <definedName name="Начало_кредита">'Кредитний калькулятор-1'!$D$6</definedName>
    <definedName name="Начальный_баланс" localSheetId="1">-FV('Кредитний калькулятор-2'!Процентная_ставка/12,'Кредитний калькулятор-2'!Номер_платежа-1,-'Кредитний калькулятор-2'!Ежемесячный_платеж,'Кредитний калькулятор-2'!Сумма_кредита)</definedName>
    <definedName name="Начальный_баланс">-FV(Процентная_ставка/12,Номер_платежа-1,-Ежемесячный_платеж,Сумма_кредита)</definedName>
    <definedName name="Номер_платежа" localSheetId="1">ROW()-'Кредитний калькулятор-2'!Строка_заголовка</definedName>
    <definedName name="Номер_платежа">ROW()-Строка_заголовка</definedName>
    <definedName name="ОбластьЗаголовкаСтроки1..E6" localSheetId="1">'Кредитний калькулятор-2'!$B$3</definedName>
    <definedName name="ОбластьЗаголовкаСтроки1..E6">'Кредитний калькулятор-1'!$B$3</definedName>
    <definedName name="ОбластьЗаголовкаСтроки2..E11" localSheetId="1">'Кредитний калькулятор-2'!$B$9</definedName>
    <definedName name="ОбластьЗаголовкаСтроки2..E11">'Кредитний калькулятор-1'!$B$9</definedName>
    <definedName name="Общая_стоимость" localSheetId="1">'Кредитний калькулятор-2'!$D$11</definedName>
    <definedName name="Общая_стоимость">'Кредитний калькулятор-1'!$D$11</definedName>
    <definedName name="Основной_долг" localSheetId="1">-PPMT('Кредитний калькулятор-2'!Процентная_ставка/12,'Кредитний калькулятор-2'!Номер_платежа,'Кредитний калькулятор-2'!Количество_платежей,'Кредитний калькулятор-2'!Сумма_кредита)</definedName>
    <definedName name="Основной_долг">-PPMT(Процентная_ставка/12,Номер_платежа,Количество_платежей,Сумма_кредита)</definedName>
    <definedName name="Полная_печать" localSheetId="1">'Кредитний калькулятор-2'!$A$1:$H$349</definedName>
    <definedName name="Полная_печать">'Кредитний калькулятор-1'!$A$1:$H$349</definedName>
    <definedName name="Последняя_строка" localSheetId="1">IF('Кредитний калькулятор-2'!Введенные_значения,'Кредитний калькулятор-2'!Строка_заголовка+'Кредитний калькулятор-2'!Количество_платежей,'Кредитний калькулятор-2'!Строка_заголовка)</definedName>
    <definedName name="Последняя_строка">IF(Введенные_значения,Строка_заголовка+Количество_платежей,Строка_заголовка)</definedName>
    <definedName name="Процентная_ставка" localSheetId="1">'Кредитний калькулятор-2'!$D$8</definedName>
    <definedName name="Процентная_ставка">'Кредитний калькулятор-1'!$D$8</definedName>
    <definedName name="Проценты" localSheetId="1">-IPMT('Кредитний калькулятор-2'!Процентная_ставка/12,'Кредитний калькулятор-2'!Номер_платежа,'Кредитний калькулятор-2'!Количество_платежей,'Кредитний калькулятор-2'!Сумма_кредита)</definedName>
    <definedName name="Проценты">-IPMT(Процентная_ставка/12,Номер_платежа,Количество_платежей,Сумма_кредита)</definedName>
    <definedName name="Строка_заголовка" localSheetId="1">ROW('Кредитний калькулятор-2'!$14:$14)</definedName>
    <definedName name="Строка_заголовка">ROW('Кредитний калькулятор-1'!$14:$14)</definedName>
    <definedName name="Сумма_кредита" localSheetId="1">'Кредитний калькулятор-2'!$D$3</definedName>
    <definedName name="Сумма_кредита">'Кредитний калькулятор-1'!$D$3</definedName>
    <definedName name="Сумма_процентов" localSheetId="1">'Кредитний калькулятор-2'!$D$10</definedName>
    <definedName name="Сумма_процентов">'Кредитний калькулятор-1'!$D$10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4" i="4" l="1"/>
  <c r="P14" i="4"/>
  <c r="N14" i="4"/>
  <c r="L14" i="4"/>
  <c r="J14" i="4"/>
  <c r="R14" i="1"/>
  <c r="P14" i="1"/>
  <c r="L14" i="1"/>
  <c r="J14" i="1"/>
  <c r="N14" i="1"/>
  <c r="E4" i="4" l="1"/>
  <c r="D8" i="4" s="1"/>
  <c r="D9" i="4" s="1"/>
  <c r="D6" i="4"/>
  <c r="K14" i="4" l="1"/>
  <c r="G52" i="4"/>
  <c r="G56" i="4"/>
  <c r="G60" i="4"/>
  <c r="G64" i="4"/>
  <c r="G68" i="4"/>
  <c r="G72" i="4"/>
  <c r="G76" i="4"/>
  <c r="G80" i="4"/>
  <c r="G84" i="4"/>
  <c r="G88" i="4"/>
  <c r="G92" i="4"/>
  <c r="G96" i="4"/>
  <c r="G100" i="4"/>
  <c r="G104" i="4"/>
  <c r="G108" i="4"/>
  <c r="G112" i="4"/>
  <c r="G116" i="4"/>
  <c r="G120" i="4"/>
  <c r="G124" i="4"/>
  <c r="G128" i="4"/>
  <c r="G132" i="4"/>
  <c r="G136" i="4"/>
  <c r="G140" i="4"/>
  <c r="G144" i="4"/>
  <c r="G148" i="4"/>
  <c r="G152" i="4"/>
  <c r="G156" i="4"/>
  <c r="G160" i="4"/>
  <c r="G164" i="4"/>
  <c r="G168" i="4"/>
  <c r="G172" i="4"/>
  <c r="G176" i="4"/>
  <c r="G180" i="4"/>
  <c r="G184" i="4"/>
  <c r="G188" i="4"/>
  <c r="G192" i="4"/>
  <c r="G196" i="4"/>
  <c r="G200" i="4"/>
  <c r="G204" i="4"/>
  <c r="G208" i="4"/>
  <c r="G212" i="4"/>
  <c r="G216" i="4"/>
  <c r="G220" i="4"/>
  <c r="G224" i="4"/>
  <c r="G228" i="4"/>
  <c r="G232" i="4"/>
  <c r="G236" i="4"/>
  <c r="G240" i="4"/>
  <c r="G244" i="4"/>
  <c r="G248" i="4"/>
  <c r="G252" i="4"/>
  <c r="G256" i="4"/>
  <c r="G260" i="4"/>
  <c r="G264" i="4"/>
  <c r="G268" i="4"/>
  <c r="G272" i="4"/>
  <c r="G276" i="4"/>
  <c r="G280" i="4"/>
  <c r="G284" i="4"/>
  <c r="G288" i="4"/>
  <c r="G292" i="4"/>
  <c r="G296" i="4"/>
  <c r="G300" i="4"/>
  <c r="G304" i="4"/>
  <c r="G308" i="4"/>
  <c r="G312" i="4"/>
  <c r="G316" i="4"/>
  <c r="G320" i="4"/>
  <c r="G324" i="4"/>
  <c r="G328" i="4"/>
  <c r="G332" i="4"/>
  <c r="G336" i="4"/>
  <c r="G340" i="4"/>
  <c r="G344" i="4"/>
  <c r="G348" i="4"/>
  <c r="G352" i="4"/>
  <c r="G356" i="4"/>
  <c r="G360" i="4"/>
  <c r="G364" i="4"/>
  <c r="G368" i="4"/>
  <c r="G372" i="4"/>
  <c r="G376" i="4"/>
  <c r="G380" i="4"/>
  <c r="G53" i="4"/>
  <c r="G57" i="4"/>
  <c r="G61" i="4"/>
  <c r="G65" i="4"/>
  <c r="G69" i="4"/>
  <c r="G73" i="4"/>
  <c r="G77" i="4"/>
  <c r="G81" i="4"/>
  <c r="G85" i="4"/>
  <c r="G89" i="4"/>
  <c r="G93" i="4"/>
  <c r="G97" i="4"/>
  <c r="G101" i="4"/>
  <c r="G105" i="4"/>
  <c r="G109" i="4"/>
  <c r="G113" i="4"/>
  <c r="G117" i="4"/>
  <c r="G121" i="4"/>
  <c r="G125" i="4"/>
  <c r="G129" i="4"/>
  <c r="G133" i="4"/>
  <c r="G137" i="4"/>
  <c r="G141" i="4"/>
  <c r="G145" i="4"/>
  <c r="G149" i="4"/>
  <c r="G153" i="4"/>
  <c r="G157" i="4"/>
  <c r="G161" i="4"/>
  <c r="G165" i="4"/>
  <c r="G169" i="4"/>
  <c r="G173" i="4"/>
  <c r="G177" i="4"/>
  <c r="G181" i="4"/>
  <c r="G185" i="4"/>
  <c r="G189" i="4"/>
  <c r="G193" i="4"/>
  <c r="G197" i="4"/>
  <c r="G201" i="4"/>
  <c r="G205" i="4"/>
  <c r="G209" i="4"/>
  <c r="G213" i="4"/>
  <c r="G217" i="4"/>
  <c r="G221" i="4"/>
  <c r="G225" i="4"/>
  <c r="G229" i="4"/>
  <c r="G233" i="4"/>
  <c r="G237" i="4"/>
  <c r="G241" i="4"/>
  <c r="G245" i="4"/>
  <c r="G249" i="4"/>
  <c r="G253" i="4"/>
  <c r="G257" i="4"/>
  <c r="G261" i="4"/>
  <c r="G265" i="4"/>
  <c r="G269" i="4"/>
  <c r="G273" i="4"/>
  <c r="G277" i="4"/>
  <c r="G281" i="4"/>
  <c r="G285" i="4"/>
  <c r="G289" i="4"/>
  <c r="G293" i="4"/>
  <c r="G297" i="4"/>
  <c r="G301" i="4"/>
  <c r="G305" i="4"/>
  <c r="G309" i="4"/>
  <c r="G313" i="4"/>
  <c r="G317" i="4"/>
  <c r="G321" i="4"/>
  <c r="G325" i="4"/>
  <c r="G329" i="4"/>
  <c r="G333" i="4"/>
  <c r="G337" i="4"/>
  <c r="G341" i="4"/>
  <c r="G345" i="4"/>
  <c r="G349" i="4"/>
  <c r="G353" i="4"/>
  <c r="G357" i="4"/>
  <c r="G361" i="4"/>
  <c r="G365" i="4"/>
  <c r="G369" i="4"/>
  <c r="G373" i="4"/>
  <c r="G377" i="4"/>
  <c r="G54" i="4"/>
  <c r="G58" i="4"/>
  <c r="G62" i="4"/>
  <c r="G66" i="4"/>
  <c r="G70" i="4"/>
  <c r="G74" i="4"/>
  <c r="G78" i="4"/>
  <c r="G82" i="4"/>
  <c r="G86" i="4"/>
  <c r="G90" i="4"/>
  <c r="G94" i="4"/>
  <c r="G98" i="4"/>
  <c r="G102" i="4"/>
  <c r="G106" i="4"/>
  <c r="G110" i="4"/>
  <c r="G114" i="4"/>
  <c r="G118" i="4"/>
  <c r="G122" i="4"/>
  <c r="G126" i="4"/>
  <c r="G130" i="4"/>
  <c r="G134" i="4"/>
  <c r="G138" i="4"/>
  <c r="G142" i="4"/>
  <c r="G146" i="4"/>
  <c r="G150" i="4"/>
  <c r="G154" i="4"/>
  <c r="G158" i="4"/>
  <c r="G162" i="4"/>
  <c r="G166" i="4"/>
  <c r="G170" i="4"/>
  <c r="G174" i="4"/>
  <c r="G178" i="4"/>
  <c r="G182" i="4"/>
  <c r="G186" i="4"/>
  <c r="G190" i="4"/>
  <c r="G194" i="4"/>
  <c r="G198" i="4"/>
  <c r="G202" i="4"/>
  <c r="G206" i="4"/>
  <c r="G210" i="4"/>
  <c r="G214" i="4"/>
  <c r="G218" i="4"/>
  <c r="G222" i="4"/>
  <c r="G226" i="4"/>
  <c r="G230" i="4"/>
  <c r="G234" i="4"/>
  <c r="G238" i="4"/>
  <c r="G242" i="4"/>
  <c r="G246" i="4"/>
  <c r="G250" i="4"/>
  <c r="G254" i="4"/>
  <c r="G258" i="4"/>
  <c r="G262" i="4"/>
  <c r="G266" i="4"/>
  <c r="G270" i="4"/>
  <c r="G274" i="4"/>
  <c r="G278" i="4"/>
  <c r="G282" i="4"/>
  <c r="G286" i="4"/>
  <c r="G290" i="4"/>
  <c r="G294" i="4"/>
  <c r="G298" i="4"/>
  <c r="G302" i="4"/>
  <c r="G306" i="4"/>
  <c r="G310" i="4"/>
  <c r="G314" i="4"/>
  <c r="G318" i="4"/>
  <c r="G322" i="4"/>
  <c r="G326" i="4"/>
  <c r="G330" i="4"/>
  <c r="G334" i="4"/>
  <c r="G338" i="4"/>
  <c r="G342" i="4"/>
  <c r="G346" i="4"/>
  <c r="G350" i="4"/>
  <c r="G354" i="4"/>
  <c r="G358" i="4"/>
  <c r="G362" i="4"/>
  <c r="G366" i="4"/>
  <c r="G370" i="4"/>
  <c r="G374" i="4"/>
  <c r="G378" i="4"/>
  <c r="G382" i="4"/>
  <c r="G386" i="4"/>
  <c r="G390" i="4"/>
  <c r="G55" i="4"/>
  <c r="G71" i="4"/>
  <c r="G87" i="4"/>
  <c r="G103" i="4"/>
  <c r="G119" i="4"/>
  <c r="G135" i="4"/>
  <c r="G151" i="4"/>
  <c r="G167" i="4"/>
  <c r="G183" i="4"/>
  <c r="G199" i="4"/>
  <c r="G215" i="4"/>
  <c r="G231" i="4"/>
  <c r="G247" i="4"/>
  <c r="G263" i="4"/>
  <c r="G279" i="4"/>
  <c r="G295" i="4"/>
  <c r="G311" i="4"/>
  <c r="G327" i="4"/>
  <c r="G343" i="4"/>
  <c r="G359" i="4"/>
  <c r="G375" i="4"/>
  <c r="G384" i="4"/>
  <c r="G389" i="4"/>
  <c r="G394" i="4"/>
  <c r="G398" i="4"/>
  <c r="G402" i="4"/>
  <c r="G406" i="4"/>
  <c r="G410" i="4"/>
  <c r="G414" i="4"/>
  <c r="G418" i="4"/>
  <c r="G422" i="4"/>
  <c r="G426" i="4"/>
  <c r="G430" i="4"/>
  <c r="G434" i="4"/>
  <c r="G438" i="4"/>
  <c r="G442" i="4"/>
  <c r="G446" i="4"/>
  <c r="G450" i="4"/>
  <c r="G454" i="4"/>
  <c r="G458" i="4"/>
  <c r="G462" i="4"/>
  <c r="G466" i="4"/>
  <c r="G99" i="4"/>
  <c r="G147" i="4"/>
  <c r="G195" i="4"/>
  <c r="G227" i="4"/>
  <c r="G275" i="4"/>
  <c r="G323" i="4"/>
  <c r="G355" i="4"/>
  <c r="G388" i="4"/>
  <c r="G405" i="4"/>
  <c r="G421" i="4"/>
  <c r="G433" i="4"/>
  <c r="G441" i="4"/>
  <c r="G453" i="4"/>
  <c r="G465" i="4"/>
  <c r="G59" i="4"/>
  <c r="G75" i="4"/>
  <c r="G91" i="4"/>
  <c r="G107" i="4"/>
  <c r="G123" i="4"/>
  <c r="G139" i="4"/>
  <c r="G155" i="4"/>
  <c r="G171" i="4"/>
  <c r="G187" i="4"/>
  <c r="G203" i="4"/>
  <c r="G219" i="4"/>
  <c r="G235" i="4"/>
  <c r="G251" i="4"/>
  <c r="G267" i="4"/>
  <c r="G283" i="4"/>
  <c r="G299" i="4"/>
  <c r="G315" i="4"/>
  <c r="G331" i="4"/>
  <c r="G347" i="4"/>
  <c r="G363" i="4"/>
  <c r="G379" i="4"/>
  <c r="G385" i="4"/>
  <c r="G391" i="4"/>
  <c r="G395" i="4"/>
  <c r="G399" i="4"/>
  <c r="G403" i="4"/>
  <c r="G407" i="4"/>
  <c r="G411" i="4"/>
  <c r="G415" i="4"/>
  <c r="G419" i="4"/>
  <c r="G423" i="4"/>
  <c r="G427" i="4"/>
  <c r="G431" i="4"/>
  <c r="G435" i="4"/>
  <c r="G439" i="4"/>
  <c r="G443" i="4"/>
  <c r="G447" i="4"/>
  <c r="G451" i="4"/>
  <c r="G455" i="4"/>
  <c r="G459" i="4"/>
  <c r="G463" i="4"/>
  <c r="G83" i="4"/>
  <c r="G131" i="4"/>
  <c r="G179" i="4"/>
  <c r="G243" i="4"/>
  <c r="G291" i="4"/>
  <c r="G339" i="4"/>
  <c r="G371" i="4"/>
  <c r="G393" i="4"/>
  <c r="G401" i="4"/>
  <c r="G413" i="4"/>
  <c r="G425" i="4"/>
  <c r="G437" i="4"/>
  <c r="G449" i="4"/>
  <c r="G461" i="4"/>
  <c r="G63" i="4"/>
  <c r="G79" i="4"/>
  <c r="G95" i="4"/>
  <c r="G111" i="4"/>
  <c r="G127" i="4"/>
  <c r="G143" i="4"/>
  <c r="G159" i="4"/>
  <c r="G175" i="4"/>
  <c r="G191" i="4"/>
  <c r="G207" i="4"/>
  <c r="G223" i="4"/>
  <c r="G239" i="4"/>
  <c r="G255" i="4"/>
  <c r="G271" i="4"/>
  <c r="G287" i="4"/>
  <c r="G303" i="4"/>
  <c r="G319" i="4"/>
  <c r="G335" i="4"/>
  <c r="G351" i="4"/>
  <c r="G367" i="4"/>
  <c r="G381" i="4"/>
  <c r="G387" i="4"/>
  <c r="G392" i="4"/>
  <c r="G396" i="4"/>
  <c r="G400" i="4"/>
  <c r="G404" i="4"/>
  <c r="G408" i="4"/>
  <c r="G412" i="4"/>
  <c r="G416" i="4"/>
  <c r="G420" i="4"/>
  <c r="G424" i="4"/>
  <c r="G428" i="4"/>
  <c r="G432" i="4"/>
  <c r="G436" i="4"/>
  <c r="G440" i="4"/>
  <c r="G444" i="4"/>
  <c r="G448" i="4"/>
  <c r="G452" i="4"/>
  <c r="G456" i="4"/>
  <c r="G460" i="4"/>
  <c r="G464" i="4"/>
  <c r="G67" i="4"/>
  <c r="G115" i="4"/>
  <c r="G163" i="4"/>
  <c r="G211" i="4"/>
  <c r="G259" i="4"/>
  <c r="G307" i="4"/>
  <c r="G383" i="4"/>
  <c r="G397" i="4"/>
  <c r="G409" i="4"/>
  <c r="G417" i="4"/>
  <c r="G429" i="4"/>
  <c r="G445" i="4"/>
  <c r="G457" i="4"/>
  <c r="Q14" i="4"/>
  <c r="M14" i="4"/>
  <c r="S14" i="4"/>
  <c r="O14" i="4"/>
  <c r="D15" i="4"/>
  <c r="D46" i="4"/>
  <c r="I45" i="4" s="1"/>
  <c r="D26" i="4"/>
  <c r="I25" i="4" s="1"/>
  <c r="D45" i="4"/>
  <c r="I44" i="4" s="1"/>
  <c r="D37" i="4"/>
  <c r="I36" i="4" s="1"/>
  <c r="D22" i="4"/>
  <c r="I21" i="4" s="1"/>
  <c r="D50" i="4"/>
  <c r="I49" i="4" s="1"/>
  <c r="D42" i="4"/>
  <c r="I41" i="4" s="1"/>
  <c r="D34" i="4"/>
  <c r="I33" i="4" s="1"/>
  <c r="D18" i="4"/>
  <c r="I17" i="4" s="1"/>
  <c r="D38" i="4"/>
  <c r="I37" i="4" s="1"/>
  <c r="D49" i="4"/>
  <c r="I48" i="4" s="1"/>
  <c r="D41" i="4"/>
  <c r="I40" i="4" s="1"/>
  <c r="D30" i="4"/>
  <c r="I29" i="4" s="1"/>
  <c r="D33" i="4"/>
  <c r="I32" i="4" s="1"/>
  <c r="D29" i="4"/>
  <c r="I28" i="4" s="1"/>
  <c r="D25" i="4"/>
  <c r="I24" i="4" s="1"/>
  <c r="D21" i="4"/>
  <c r="I20" i="4" s="1"/>
  <c r="D17" i="4"/>
  <c r="I16" i="4" s="1"/>
  <c r="D44" i="4"/>
  <c r="I43" i="4" s="1"/>
  <c r="D40" i="4"/>
  <c r="I39" i="4" s="1"/>
  <c r="D36" i="4"/>
  <c r="I35" i="4" s="1"/>
  <c r="D32" i="4"/>
  <c r="I31" i="4" s="1"/>
  <c r="D28" i="4"/>
  <c r="I27" i="4" s="1"/>
  <c r="D24" i="4"/>
  <c r="I23" i="4" s="1"/>
  <c r="D20" i="4"/>
  <c r="I19" i="4" s="1"/>
  <c r="D48" i="4"/>
  <c r="I47" i="4" s="1"/>
  <c r="D47" i="4"/>
  <c r="I46" i="4" s="1"/>
  <c r="D43" i="4"/>
  <c r="I42" i="4" s="1"/>
  <c r="D39" i="4"/>
  <c r="I38" i="4" s="1"/>
  <c r="D35" i="4"/>
  <c r="I34" i="4" s="1"/>
  <c r="D31" i="4"/>
  <c r="I30" i="4" s="1"/>
  <c r="D27" i="4"/>
  <c r="I26" i="4" s="1"/>
  <c r="D23" i="4"/>
  <c r="I22" i="4" s="1"/>
  <c r="D19" i="4"/>
  <c r="I18" i="4" s="1"/>
  <c r="B218" i="4"/>
  <c r="C31" i="4"/>
  <c r="H44" i="4"/>
  <c r="G44" i="4" s="1"/>
  <c r="C63" i="4"/>
  <c r="C81" i="4"/>
  <c r="B136" i="4"/>
  <c r="B18" i="4"/>
  <c r="C27" i="4"/>
  <c r="H40" i="4"/>
  <c r="G40" i="4" s="1"/>
  <c r="B50" i="4"/>
  <c r="F54" i="4"/>
  <c r="C59" i="4"/>
  <c r="D68" i="4"/>
  <c r="H72" i="4"/>
  <c r="E83" i="4"/>
  <c r="B120" i="4"/>
  <c r="D138" i="4"/>
  <c r="E181" i="4"/>
  <c r="F58" i="4"/>
  <c r="E99" i="4"/>
  <c r="D172" i="4"/>
  <c r="H28" i="4"/>
  <c r="G28" i="4" s="1"/>
  <c r="B38" i="4"/>
  <c r="C47" i="4"/>
  <c r="S47" i="4" s="1"/>
  <c r="G51" i="4"/>
  <c r="D56" i="4"/>
  <c r="H60" i="4"/>
  <c r="E65" i="4"/>
  <c r="B70" i="4"/>
  <c r="F74" i="4"/>
  <c r="D90" i="4"/>
  <c r="F108" i="4"/>
  <c r="H126" i="4"/>
  <c r="C145" i="4"/>
  <c r="H208" i="4"/>
  <c r="B22" i="4"/>
  <c r="B54" i="4"/>
  <c r="D72" i="4"/>
  <c r="C227" i="4"/>
  <c r="H24" i="4"/>
  <c r="G24" i="4" s="1"/>
  <c r="B34" i="4"/>
  <c r="C43" i="4"/>
  <c r="S43" i="4" s="1"/>
  <c r="D52" i="4"/>
  <c r="H56" i="4"/>
  <c r="E61" i="4"/>
  <c r="B66" i="4"/>
  <c r="F70" i="4"/>
  <c r="C75" i="4"/>
  <c r="F92" i="4"/>
  <c r="H110" i="4"/>
  <c r="C129" i="4"/>
  <c r="E147" i="4"/>
  <c r="H20" i="4"/>
  <c r="G20" i="4" s="1"/>
  <c r="C23" i="4"/>
  <c r="B30" i="4"/>
  <c r="H36" i="4"/>
  <c r="G36" i="4" s="1"/>
  <c r="C39" i="4"/>
  <c r="S39" i="4" s="1"/>
  <c r="B46" i="4"/>
  <c r="H52" i="4"/>
  <c r="C55" i="4"/>
  <c r="E57" i="4"/>
  <c r="B62" i="4"/>
  <c r="D64" i="4"/>
  <c r="F66" i="4"/>
  <c r="H68" i="4"/>
  <c r="C71" i="4"/>
  <c r="E73" i="4"/>
  <c r="F76" i="4"/>
  <c r="H94" i="4"/>
  <c r="B104" i="4"/>
  <c r="C113" i="4"/>
  <c r="D122" i="4"/>
  <c r="E131" i="4"/>
  <c r="F140" i="4"/>
  <c r="B154" i="4"/>
  <c r="F190" i="4"/>
  <c r="H353" i="4"/>
  <c r="D353" i="4"/>
  <c r="C352" i="4"/>
  <c r="F351" i="4"/>
  <c r="B351" i="4"/>
  <c r="E350" i="4"/>
  <c r="H349" i="4"/>
  <c r="D349" i="4"/>
  <c r="C348" i="4"/>
  <c r="F347" i="4"/>
  <c r="B347" i="4"/>
  <c r="E346" i="4"/>
  <c r="H345" i="4"/>
  <c r="D345" i="4"/>
  <c r="C344" i="4"/>
  <c r="F343" i="4"/>
  <c r="B343" i="4"/>
  <c r="E342" i="4"/>
  <c r="H341" i="4"/>
  <c r="D341" i="4"/>
  <c r="C340" i="4"/>
  <c r="F339" i="4"/>
  <c r="B339" i="4"/>
  <c r="E338" i="4"/>
  <c r="H337" i="4"/>
  <c r="D337" i="4"/>
  <c r="C336" i="4"/>
  <c r="F335" i="4"/>
  <c r="B335" i="4"/>
  <c r="E334" i="4"/>
  <c r="H333" i="4"/>
  <c r="D333" i="4"/>
  <c r="C332" i="4"/>
  <c r="F331" i="4"/>
  <c r="B331" i="4"/>
  <c r="E330" i="4"/>
  <c r="H329" i="4"/>
  <c r="D329" i="4"/>
  <c r="C328" i="4"/>
  <c r="F327" i="4"/>
  <c r="B327" i="4"/>
  <c r="E326" i="4"/>
  <c r="H325" i="4"/>
  <c r="D325" i="4"/>
  <c r="C324" i="4"/>
  <c r="F323" i="4"/>
  <c r="B323" i="4"/>
  <c r="E322" i="4"/>
  <c r="H321" i="4"/>
  <c r="D321" i="4"/>
  <c r="C320" i="4"/>
  <c r="F319" i="4"/>
  <c r="B319" i="4"/>
  <c r="E318" i="4"/>
  <c r="H317" i="4"/>
  <c r="D317" i="4"/>
  <c r="C316" i="4"/>
  <c r="F315" i="4"/>
  <c r="B315" i="4"/>
  <c r="E314" i="4"/>
  <c r="H313" i="4"/>
  <c r="D313" i="4"/>
  <c r="C312" i="4"/>
  <c r="F311" i="4"/>
  <c r="B311" i="4"/>
  <c r="E310" i="4"/>
  <c r="H309" i="4"/>
  <c r="D309" i="4"/>
  <c r="C308" i="4"/>
  <c r="F307" i="4"/>
  <c r="B307" i="4"/>
  <c r="E306" i="4"/>
  <c r="H305" i="4"/>
  <c r="C353" i="4"/>
  <c r="F352" i="4"/>
  <c r="B352" i="4"/>
  <c r="E351" i="4"/>
  <c r="H350" i="4"/>
  <c r="D350" i="4"/>
  <c r="C349" i="4"/>
  <c r="F348" i="4"/>
  <c r="B348" i="4"/>
  <c r="E347" i="4"/>
  <c r="H346" i="4"/>
  <c r="D346" i="4"/>
  <c r="C345" i="4"/>
  <c r="F344" i="4"/>
  <c r="B344" i="4"/>
  <c r="E343" i="4"/>
  <c r="H342" i="4"/>
  <c r="D342" i="4"/>
  <c r="C341" i="4"/>
  <c r="F340" i="4"/>
  <c r="B340" i="4"/>
  <c r="E339" i="4"/>
  <c r="H338" i="4"/>
  <c r="D338" i="4"/>
  <c r="C337" i="4"/>
  <c r="F336" i="4"/>
  <c r="B336" i="4"/>
  <c r="E335" i="4"/>
  <c r="H334" i="4"/>
  <c r="D334" i="4"/>
  <c r="C333" i="4"/>
  <c r="F332" i="4"/>
  <c r="B332" i="4"/>
  <c r="E331" i="4"/>
  <c r="H330" i="4"/>
  <c r="D330" i="4"/>
  <c r="C329" i="4"/>
  <c r="F328" i="4"/>
  <c r="B328" i="4"/>
  <c r="E327" i="4"/>
  <c r="H326" i="4"/>
  <c r="D326" i="4"/>
  <c r="C325" i="4"/>
  <c r="F324" i="4"/>
  <c r="B324" i="4"/>
  <c r="E323" i="4"/>
  <c r="H322" i="4"/>
  <c r="D322" i="4"/>
  <c r="C321" i="4"/>
  <c r="F320" i="4"/>
  <c r="B320" i="4"/>
  <c r="E319" i="4"/>
  <c r="H318" i="4"/>
  <c r="D318" i="4"/>
  <c r="C317" i="4"/>
  <c r="F316" i="4"/>
  <c r="B316" i="4"/>
  <c r="E315" i="4"/>
  <c r="H314" i="4"/>
  <c r="D314" i="4"/>
  <c r="C313" i="4"/>
  <c r="F312" i="4"/>
  <c r="B312" i="4"/>
  <c r="E311" i="4"/>
  <c r="H310" i="4"/>
  <c r="D310" i="4"/>
  <c r="C309" i="4"/>
  <c r="F308" i="4"/>
  <c r="B308" i="4"/>
  <c r="E307" i="4"/>
  <c r="H306" i="4"/>
  <c r="D306" i="4"/>
  <c r="F353" i="4"/>
  <c r="B353" i="4"/>
  <c r="E352" i="4"/>
  <c r="H351" i="4"/>
  <c r="D351" i="4"/>
  <c r="C350" i="4"/>
  <c r="F349" i="4"/>
  <c r="B349" i="4"/>
  <c r="E348" i="4"/>
  <c r="H347" i="4"/>
  <c r="D347" i="4"/>
  <c r="C346" i="4"/>
  <c r="F345" i="4"/>
  <c r="B345" i="4"/>
  <c r="E344" i="4"/>
  <c r="H343" i="4"/>
  <c r="D343" i="4"/>
  <c r="C342" i="4"/>
  <c r="F341" i="4"/>
  <c r="B341" i="4"/>
  <c r="E340" i="4"/>
  <c r="H339" i="4"/>
  <c r="D339" i="4"/>
  <c r="C338" i="4"/>
  <c r="F337" i="4"/>
  <c r="B337" i="4"/>
  <c r="E336" i="4"/>
  <c r="H335" i="4"/>
  <c r="D335" i="4"/>
  <c r="C334" i="4"/>
  <c r="F333" i="4"/>
  <c r="B333" i="4"/>
  <c r="E332" i="4"/>
  <c r="H331" i="4"/>
  <c r="D331" i="4"/>
  <c r="C330" i="4"/>
  <c r="F329" i="4"/>
  <c r="B329" i="4"/>
  <c r="E328" i="4"/>
  <c r="H327" i="4"/>
  <c r="D327" i="4"/>
  <c r="C326" i="4"/>
  <c r="F325" i="4"/>
  <c r="B325" i="4"/>
  <c r="E324" i="4"/>
  <c r="H323" i="4"/>
  <c r="D323" i="4"/>
  <c r="C322" i="4"/>
  <c r="F321" i="4"/>
  <c r="B321" i="4"/>
  <c r="E320" i="4"/>
  <c r="H319" i="4"/>
  <c r="D319" i="4"/>
  <c r="C318" i="4"/>
  <c r="F317" i="4"/>
  <c r="B317" i="4"/>
  <c r="E316" i="4"/>
  <c r="H315" i="4"/>
  <c r="D315" i="4"/>
  <c r="C314" i="4"/>
  <c r="F313" i="4"/>
  <c r="B313" i="4"/>
  <c r="E312" i="4"/>
  <c r="H311" i="4"/>
  <c r="D311" i="4"/>
  <c r="C310" i="4"/>
  <c r="F309" i="4"/>
  <c r="B309" i="4"/>
  <c r="E308" i="4"/>
  <c r="H307" i="4"/>
  <c r="D307" i="4"/>
  <c r="E353" i="4"/>
  <c r="C351" i="4"/>
  <c r="H348" i="4"/>
  <c r="F346" i="4"/>
  <c r="D344" i="4"/>
  <c r="B342" i="4"/>
  <c r="E337" i="4"/>
  <c r="C335" i="4"/>
  <c r="H332" i="4"/>
  <c r="F330" i="4"/>
  <c r="D328" i="4"/>
  <c r="B326" i="4"/>
  <c r="E321" i="4"/>
  <c r="C319" i="4"/>
  <c r="H316" i="4"/>
  <c r="F314" i="4"/>
  <c r="D312" i="4"/>
  <c r="B310" i="4"/>
  <c r="C306" i="4"/>
  <c r="E305" i="4"/>
  <c r="H304" i="4"/>
  <c r="D304" i="4"/>
  <c r="C303" i="4"/>
  <c r="F302" i="4"/>
  <c r="B302" i="4"/>
  <c r="E301" i="4"/>
  <c r="H300" i="4"/>
  <c r="D300" i="4"/>
  <c r="C299" i="4"/>
  <c r="F298" i="4"/>
  <c r="B298" i="4"/>
  <c r="E297" i="4"/>
  <c r="H296" i="4"/>
  <c r="D296" i="4"/>
  <c r="C295" i="4"/>
  <c r="F294" i="4"/>
  <c r="B294" i="4"/>
  <c r="E293" i="4"/>
  <c r="H292" i="4"/>
  <c r="D292" i="4"/>
  <c r="C291" i="4"/>
  <c r="F290" i="4"/>
  <c r="B290" i="4"/>
  <c r="E289" i="4"/>
  <c r="H288" i="4"/>
  <c r="D288" i="4"/>
  <c r="C287" i="4"/>
  <c r="F286" i="4"/>
  <c r="B286" i="4"/>
  <c r="E285" i="4"/>
  <c r="H284" i="4"/>
  <c r="D284" i="4"/>
  <c r="C283" i="4"/>
  <c r="F282" i="4"/>
  <c r="B282" i="4"/>
  <c r="E281" i="4"/>
  <c r="H280" i="4"/>
  <c r="D280" i="4"/>
  <c r="C279" i="4"/>
  <c r="F278" i="4"/>
  <c r="B278" i="4"/>
  <c r="E277" i="4"/>
  <c r="H276" i="4"/>
  <c r="D276" i="4"/>
  <c r="C275" i="4"/>
  <c r="F274" i="4"/>
  <c r="B274" i="4"/>
  <c r="E273" i="4"/>
  <c r="H272" i="4"/>
  <c r="D272" i="4"/>
  <c r="C271" i="4"/>
  <c r="F270" i="4"/>
  <c r="H352" i="4"/>
  <c r="F350" i="4"/>
  <c r="D348" i="4"/>
  <c r="B346" i="4"/>
  <c r="E341" i="4"/>
  <c r="C339" i="4"/>
  <c r="H336" i="4"/>
  <c r="F334" i="4"/>
  <c r="D332" i="4"/>
  <c r="B330" i="4"/>
  <c r="E325" i="4"/>
  <c r="C323" i="4"/>
  <c r="H320" i="4"/>
  <c r="F318" i="4"/>
  <c r="D316" i="4"/>
  <c r="B314" i="4"/>
  <c r="E309" i="4"/>
  <c r="C307" i="4"/>
  <c r="B306" i="4"/>
  <c r="D305" i="4"/>
  <c r="C304" i="4"/>
  <c r="F303" i="4"/>
  <c r="B303" i="4"/>
  <c r="E302" i="4"/>
  <c r="H301" i="4"/>
  <c r="D301" i="4"/>
  <c r="C300" i="4"/>
  <c r="F299" i="4"/>
  <c r="B299" i="4"/>
  <c r="E298" i="4"/>
  <c r="H297" i="4"/>
  <c r="D297" i="4"/>
  <c r="C296" i="4"/>
  <c r="F295" i="4"/>
  <c r="B295" i="4"/>
  <c r="E294" i="4"/>
  <c r="H293" i="4"/>
  <c r="D293" i="4"/>
  <c r="C292" i="4"/>
  <c r="F291" i="4"/>
  <c r="B291" i="4"/>
  <c r="E290" i="4"/>
  <c r="H289" i="4"/>
  <c r="D289" i="4"/>
  <c r="C288" i="4"/>
  <c r="F287" i="4"/>
  <c r="B287" i="4"/>
  <c r="E286" i="4"/>
  <c r="H285" i="4"/>
  <c r="D285" i="4"/>
  <c r="C284" i="4"/>
  <c r="F283" i="4"/>
  <c r="B283" i="4"/>
  <c r="E282" i="4"/>
  <c r="H281" i="4"/>
  <c r="D281" i="4"/>
  <c r="C280" i="4"/>
  <c r="F279" i="4"/>
  <c r="B279" i="4"/>
  <c r="E278" i="4"/>
  <c r="H277" i="4"/>
  <c r="D277" i="4"/>
  <c r="C276" i="4"/>
  <c r="F275" i="4"/>
  <c r="B275" i="4"/>
  <c r="E274" i="4"/>
  <c r="H273" i="4"/>
  <c r="D273" i="4"/>
  <c r="C272" i="4"/>
  <c r="F271" i="4"/>
  <c r="B271" i="4"/>
  <c r="E270" i="4"/>
  <c r="H269" i="4"/>
  <c r="D352" i="4"/>
  <c r="B350" i="4"/>
  <c r="E345" i="4"/>
  <c r="C343" i="4"/>
  <c r="H340" i="4"/>
  <c r="F338" i="4"/>
  <c r="D336" i="4"/>
  <c r="B334" i="4"/>
  <c r="E329" i="4"/>
  <c r="C327" i="4"/>
  <c r="H324" i="4"/>
  <c r="F322" i="4"/>
  <c r="D320" i="4"/>
  <c r="B318" i="4"/>
  <c r="E313" i="4"/>
  <c r="C311" i="4"/>
  <c r="H308" i="4"/>
  <c r="C305" i="4"/>
  <c r="F304" i="4"/>
  <c r="B304" i="4"/>
  <c r="E303" i="4"/>
  <c r="H302" i="4"/>
  <c r="D302" i="4"/>
  <c r="C301" i="4"/>
  <c r="F300" i="4"/>
  <c r="B300" i="4"/>
  <c r="E299" i="4"/>
  <c r="H298" i="4"/>
  <c r="D298" i="4"/>
  <c r="C297" i="4"/>
  <c r="F296" i="4"/>
  <c r="B296" i="4"/>
  <c r="E295" i="4"/>
  <c r="H294" i="4"/>
  <c r="D294" i="4"/>
  <c r="C293" i="4"/>
  <c r="F292" i="4"/>
  <c r="B292" i="4"/>
  <c r="E291" i="4"/>
  <c r="H290" i="4"/>
  <c r="D290" i="4"/>
  <c r="C289" i="4"/>
  <c r="F288" i="4"/>
  <c r="B288" i="4"/>
  <c r="E287" i="4"/>
  <c r="H286" i="4"/>
  <c r="D286" i="4"/>
  <c r="C285" i="4"/>
  <c r="F284" i="4"/>
  <c r="B284" i="4"/>
  <c r="E283" i="4"/>
  <c r="H282" i="4"/>
  <c r="D282" i="4"/>
  <c r="C281" i="4"/>
  <c r="F280" i="4"/>
  <c r="B280" i="4"/>
  <c r="E279" i="4"/>
  <c r="H278" i="4"/>
  <c r="D278" i="4"/>
  <c r="C277" i="4"/>
  <c r="F276" i="4"/>
  <c r="B276" i="4"/>
  <c r="E275" i="4"/>
  <c r="H274" i="4"/>
  <c r="D274" i="4"/>
  <c r="C273" i="4"/>
  <c r="F272" i="4"/>
  <c r="B272" i="4"/>
  <c r="E271" i="4"/>
  <c r="H270" i="4"/>
  <c r="D270" i="4"/>
  <c r="F342" i="4"/>
  <c r="E333" i="4"/>
  <c r="D324" i="4"/>
  <c r="C315" i="4"/>
  <c r="F306" i="4"/>
  <c r="H303" i="4"/>
  <c r="F301" i="4"/>
  <c r="D299" i="4"/>
  <c r="B297" i="4"/>
  <c r="E292" i="4"/>
  <c r="C290" i="4"/>
  <c r="H287" i="4"/>
  <c r="F285" i="4"/>
  <c r="D283" i="4"/>
  <c r="B281" i="4"/>
  <c r="E276" i="4"/>
  <c r="C274" i="4"/>
  <c r="H271" i="4"/>
  <c r="B270" i="4"/>
  <c r="D269" i="4"/>
  <c r="C268" i="4"/>
  <c r="F267" i="4"/>
  <c r="B267" i="4"/>
  <c r="E266" i="4"/>
  <c r="H265" i="4"/>
  <c r="D265" i="4"/>
  <c r="C264" i="4"/>
  <c r="F263" i="4"/>
  <c r="B263" i="4"/>
  <c r="E262" i="4"/>
  <c r="H261" i="4"/>
  <c r="D261" i="4"/>
  <c r="C260" i="4"/>
  <c r="F259" i="4"/>
  <c r="B259" i="4"/>
  <c r="E258" i="4"/>
  <c r="H257" i="4"/>
  <c r="D257" i="4"/>
  <c r="C256" i="4"/>
  <c r="F255" i="4"/>
  <c r="B255" i="4"/>
  <c r="E254" i="4"/>
  <c r="H253" i="4"/>
  <c r="D253" i="4"/>
  <c r="C252" i="4"/>
  <c r="F251" i="4"/>
  <c r="B251" i="4"/>
  <c r="E250" i="4"/>
  <c r="H249" i="4"/>
  <c r="D249" i="4"/>
  <c r="C248" i="4"/>
  <c r="F247" i="4"/>
  <c r="B247" i="4"/>
  <c r="E246" i="4"/>
  <c r="H245" i="4"/>
  <c r="D245" i="4"/>
  <c r="C244" i="4"/>
  <c r="F243" i="4"/>
  <c r="B243" i="4"/>
  <c r="E242" i="4"/>
  <c r="H241" i="4"/>
  <c r="D241" i="4"/>
  <c r="C240" i="4"/>
  <c r="F239" i="4"/>
  <c r="B239" i="4"/>
  <c r="E238" i="4"/>
  <c r="H237" i="4"/>
  <c r="D237" i="4"/>
  <c r="C236" i="4"/>
  <c r="F235" i="4"/>
  <c r="B235" i="4"/>
  <c r="E234" i="4"/>
  <c r="H233" i="4"/>
  <c r="E349" i="4"/>
  <c r="D340" i="4"/>
  <c r="C331" i="4"/>
  <c r="B322" i="4"/>
  <c r="H312" i="4"/>
  <c r="F305" i="4"/>
  <c r="D303" i="4"/>
  <c r="B301" i="4"/>
  <c r="E296" i="4"/>
  <c r="C294" i="4"/>
  <c r="H291" i="4"/>
  <c r="F289" i="4"/>
  <c r="D287" i="4"/>
  <c r="B285" i="4"/>
  <c r="E280" i="4"/>
  <c r="C278" i="4"/>
  <c r="H275" i="4"/>
  <c r="F273" i="4"/>
  <c r="D271" i="4"/>
  <c r="C269" i="4"/>
  <c r="F268" i="4"/>
  <c r="B268" i="4"/>
  <c r="E267" i="4"/>
  <c r="H266" i="4"/>
  <c r="D266" i="4"/>
  <c r="C265" i="4"/>
  <c r="F264" i="4"/>
  <c r="B264" i="4"/>
  <c r="E263" i="4"/>
  <c r="H262" i="4"/>
  <c r="D262" i="4"/>
  <c r="C261" i="4"/>
  <c r="F260" i="4"/>
  <c r="B260" i="4"/>
  <c r="E259" i="4"/>
  <c r="H258" i="4"/>
  <c r="D258" i="4"/>
  <c r="C257" i="4"/>
  <c r="F256" i="4"/>
  <c r="B256" i="4"/>
  <c r="E255" i="4"/>
  <c r="H254" i="4"/>
  <c r="D254" i="4"/>
  <c r="C253" i="4"/>
  <c r="F252" i="4"/>
  <c r="B252" i="4"/>
  <c r="E251" i="4"/>
  <c r="H250" i="4"/>
  <c r="D250" i="4"/>
  <c r="C249" i="4"/>
  <c r="F248" i="4"/>
  <c r="B248" i="4"/>
  <c r="E247" i="4"/>
  <c r="H246" i="4"/>
  <c r="D246" i="4"/>
  <c r="C245" i="4"/>
  <c r="F244" i="4"/>
  <c r="B244" i="4"/>
  <c r="E243" i="4"/>
  <c r="H242" i="4"/>
  <c r="D242" i="4"/>
  <c r="C241" i="4"/>
  <c r="F240" i="4"/>
  <c r="B240" i="4"/>
  <c r="E239" i="4"/>
  <c r="H238" i="4"/>
  <c r="D238" i="4"/>
  <c r="C237" i="4"/>
  <c r="F236" i="4"/>
  <c r="B236" i="4"/>
  <c r="E235" i="4"/>
  <c r="H234" i="4"/>
  <c r="D234" i="4"/>
  <c r="C233" i="4"/>
  <c r="C347" i="4"/>
  <c r="B338" i="4"/>
  <c r="H328" i="4"/>
  <c r="F310" i="4"/>
  <c r="B305" i="4"/>
  <c r="E300" i="4"/>
  <c r="C298" i="4"/>
  <c r="H295" i="4"/>
  <c r="F293" i="4"/>
  <c r="D291" i="4"/>
  <c r="B289" i="4"/>
  <c r="E284" i="4"/>
  <c r="C282" i="4"/>
  <c r="H279" i="4"/>
  <c r="F277" i="4"/>
  <c r="D275" i="4"/>
  <c r="B273" i="4"/>
  <c r="F269" i="4"/>
  <c r="B269" i="4"/>
  <c r="E268" i="4"/>
  <c r="H267" i="4"/>
  <c r="D267" i="4"/>
  <c r="C266" i="4"/>
  <c r="F265" i="4"/>
  <c r="B265" i="4"/>
  <c r="E264" i="4"/>
  <c r="H263" i="4"/>
  <c r="D263" i="4"/>
  <c r="C262" i="4"/>
  <c r="F261" i="4"/>
  <c r="B261" i="4"/>
  <c r="E260" i="4"/>
  <c r="H259" i="4"/>
  <c r="D259" i="4"/>
  <c r="C258" i="4"/>
  <c r="F257" i="4"/>
  <c r="B257" i="4"/>
  <c r="E256" i="4"/>
  <c r="H255" i="4"/>
  <c r="D255" i="4"/>
  <c r="C254" i="4"/>
  <c r="F253" i="4"/>
  <c r="B253" i="4"/>
  <c r="E252" i="4"/>
  <c r="H251" i="4"/>
  <c r="D251" i="4"/>
  <c r="C250" i="4"/>
  <c r="F249" i="4"/>
  <c r="B249" i="4"/>
  <c r="E248" i="4"/>
  <c r="H247" i="4"/>
  <c r="D247" i="4"/>
  <c r="C246" i="4"/>
  <c r="F245" i="4"/>
  <c r="B245" i="4"/>
  <c r="E244" i="4"/>
  <c r="H243" i="4"/>
  <c r="D243" i="4"/>
  <c r="C242" i="4"/>
  <c r="F241" i="4"/>
  <c r="B241" i="4"/>
  <c r="E240" i="4"/>
  <c r="H239" i="4"/>
  <c r="D239" i="4"/>
  <c r="C238" i="4"/>
  <c r="F237" i="4"/>
  <c r="B237" i="4"/>
  <c r="E236" i="4"/>
  <c r="H235" i="4"/>
  <c r="D235" i="4"/>
  <c r="C234" i="4"/>
  <c r="F233" i="4"/>
  <c r="H344" i="4"/>
  <c r="D308" i="4"/>
  <c r="F297" i="4"/>
  <c r="E288" i="4"/>
  <c r="D279" i="4"/>
  <c r="C270" i="4"/>
  <c r="E265" i="4"/>
  <c r="C263" i="4"/>
  <c r="H260" i="4"/>
  <c r="F258" i="4"/>
  <c r="D256" i="4"/>
  <c r="B254" i="4"/>
  <c r="E249" i="4"/>
  <c r="C247" i="4"/>
  <c r="H244" i="4"/>
  <c r="F242" i="4"/>
  <c r="D240" i="4"/>
  <c r="B238" i="4"/>
  <c r="E233" i="4"/>
  <c r="C232" i="4"/>
  <c r="F231" i="4"/>
  <c r="B231" i="4"/>
  <c r="E230" i="4"/>
  <c r="H229" i="4"/>
  <c r="D229" i="4"/>
  <c r="C228" i="4"/>
  <c r="F227" i="4"/>
  <c r="B227" i="4"/>
  <c r="E226" i="4"/>
  <c r="H225" i="4"/>
  <c r="D225" i="4"/>
  <c r="C224" i="4"/>
  <c r="F223" i="4"/>
  <c r="B223" i="4"/>
  <c r="E222" i="4"/>
  <c r="H221" i="4"/>
  <c r="D221" i="4"/>
  <c r="C220" i="4"/>
  <c r="F219" i="4"/>
  <c r="B219" i="4"/>
  <c r="E218" i="4"/>
  <c r="H217" i="4"/>
  <c r="D217" i="4"/>
  <c r="C216" i="4"/>
  <c r="F215" i="4"/>
  <c r="B215" i="4"/>
  <c r="E214" i="4"/>
  <c r="H213" i="4"/>
  <c r="D213" i="4"/>
  <c r="C212" i="4"/>
  <c r="F211" i="4"/>
  <c r="B211" i="4"/>
  <c r="E210" i="4"/>
  <c r="H209" i="4"/>
  <c r="D209" i="4"/>
  <c r="C208" i="4"/>
  <c r="F207" i="4"/>
  <c r="B207" i="4"/>
  <c r="E206" i="4"/>
  <c r="H205" i="4"/>
  <c r="D205" i="4"/>
  <c r="C204" i="4"/>
  <c r="F203" i="4"/>
  <c r="B203" i="4"/>
  <c r="E202" i="4"/>
  <c r="H201" i="4"/>
  <c r="D201" i="4"/>
  <c r="C200" i="4"/>
  <c r="F199" i="4"/>
  <c r="B199" i="4"/>
  <c r="E198" i="4"/>
  <c r="H197" i="4"/>
  <c r="D197" i="4"/>
  <c r="C196" i="4"/>
  <c r="F195" i="4"/>
  <c r="B195" i="4"/>
  <c r="E194" i="4"/>
  <c r="H193" i="4"/>
  <c r="D193" i="4"/>
  <c r="C192" i="4"/>
  <c r="F191" i="4"/>
  <c r="B191" i="4"/>
  <c r="E190" i="4"/>
  <c r="H189" i="4"/>
  <c r="D189" i="4"/>
  <c r="C188" i="4"/>
  <c r="F187" i="4"/>
  <c r="B187" i="4"/>
  <c r="E186" i="4"/>
  <c r="H185" i="4"/>
  <c r="D185" i="4"/>
  <c r="C184" i="4"/>
  <c r="F183" i="4"/>
  <c r="B183" i="4"/>
  <c r="E182" i="4"/>
  <c r="H181" i="4"/>
  <c r="D181" i="4"/>
  <c r="C180" i="4"/>
  <c r="F179" i="4"/>
  <c r="B179" i="4"/>
  <c r="E178" i="4"/>
  <c r="H177" i="4"/>
  <c r="D177" i="4"/>
  <c r="C176" i="4"/>
  <c r="F175" i="4"/>
  <c r="B175" i="4"/>
  <c r="E174" i="4"/>
  <c r="H173" i="4"/>
  <c r="D173" i="4"/>
  <c r="C172" i="4"/>
  <c r="F171" i="4"/>
  <c r="B171" i="4"/>
  <c r="E170" i="4"/>
  <c r="H169" i="4"/>
  <c r="D169" i="4"/>
  <c r="C168" i="4"/>
  <c r="F167" i="4"/>
  <c r="B167" i="4"/>
  <c r="E166" i="4"/>
  <c r="H165" i="4"/>
  <c r="D165" i="4"/>
  <c r="C164" i="4"/>
  <c r="F163" i="4"/>
  <c r="B163" i="4"/>
  <c r="E162" i="4"/>
  <c r="H161" i="4"/>
  <c r="D161" i="4"/>
  <c r="C160" i="4"/>
  <c r="F159" i="4"/>
  <c r="B159" i="4"/>
  <c r="E158" i="4"/>
  <c r="H157" i="4"/>
  <c r="D157" i="4"/>
  <c r="C156" i="4"/>
  <c r="F155" i="4"/>
  <c r="B155" i="4"/>
  <c r="E154" i="4"/>
  <c r="H153" i="4"/>
  <c r="D153" i="4"/>
  <c r="C152" i="4"/>
  <c r="F151" i="4"/>
  <c r="B151" i="4"/>
  <c r="E150" i="4"/>
  <c r="H149" i="4"/>
  <c r="D149" i="4"/>
  <c r="E304" i="4"/>
  <c r="D295" i="4"/>
  <c r="C286" i="4"/>
  <c r="B277" i="4"/>
  <c r="E269" i="4"/>
  <c r="C267" i="4"/>
  <c r="H264" i="4"/>
  <c r="F262" i="4"/>
  <c r="D260" i="4"/>
  <c r="B258" i="4"/>
  <c r="E253" i="4"/>
  <c r="C251" i="4"/>
  <c r="H248" i="4"/>
  <c r="F246" i="4"/>
  <c r="D244" i="4"/>
  <c r="B242" i="4"/>
  <c r="E237" i="4"/>
  <c r="C235" i="4"/>
  <c r="D233" i="4"/>
  <c r="F232" i="4"/>
  <c r="B232" i="4"/>
  <c r="E231" i="4"/>
  <c r="H230" i="4"/>
  <c r="D230" i="4"/>
  <c r="C229" i="4"/>
  <c r="F228" i="4"/>
  <c r="B228" i="4"/>
  <c r="E227" i="4"/>
  <c r="H226" i="4"/>
  <c r="D226" i="4"/>
  <c r="C225" i="4"/>
  <c r="F224" i="4"/>
  <c r="B224" i="4"/>
  <c r="E223" i="4"/>
  <c r="H222" i="4"/>
  <c r="D222" i="4"/>
  <c r="C221" i="4"/>
  <c r="F220" i="4"/>
  <c r="B220" i="4"/>
  <c r="E219" i="4"/>
  <c r="H218" i="4"/>
  <c r="D218" i="4"/>
  <c r="C217" i="4"/>
  <c r="F216" i="4"/>
  <c r="B216" i="4"/>
  <c r="E215" i="4"/>
  <c r="H214" i="4"/>
  <c r="D214" i="4"/>
  <c r="C213" i="4"/>
  <c r="F212" i="4"/>
  <c r="B212" i="4"/>
  <c r="E211" i="4"/>
  <c r="H210" i="4"/>
  <c r="D210" i="4"/>
  <c r="C209" i="4"/>
  <c r="F208" i="4"/>
  <c r="B208" i="4"/>
  <c r="E207" i="4"/>
  <c r="H206" i="4"/>
  <c r="D206" i="4"/>
  <c r="C205" i="4"/>
  <c r="F204" i="4"/>
  <c r="B204" i="4"/>
  <c r="E203" i="4"/>
  <c r="H202" i="4"/>
  <c r="D202" i="4"/>
  <c r="C201" i="4"/>
  <c r="F200" i="4"/>
  <c r="B200" i="4"/>
  <c r="E199" i="4"/>
  <c r="H198" i="4"/>
  <c r="D198" i="4"/>
  <c r="C197" i="4"/>
  <c r="F196" i="4"/>
  <c r="B196" i="4"/>
  <c r="E195" i="4"/>
  <c r="H194" i="4"/>
  <c r="D194" i="4"/>
  <c r="C193" i="4"/>
  <c r="F192" i="4"/>
  <c r="B192" i="4"/>
  <c r="E191" i="4"/>
  <c r="H190" i="4"/>
  <c r="D190" i="4"/>
  <c r="C189" i="4"/>
  <c r="F188" i="4"/>
  <c r="B188" i="4"/>
  <c r="E187" i="4"/>
  <c r="H186" i="4"/>
  <c r="D186" i="4"/>
  <c r="C185" i="4"/>
  <c r="F184" i="4"/>
  <c r="B184" i="4"/>
  <c r="E183" i="4"/>
  <c r="H182" i="4"/>
  <c r="D182" i="4"/>
  <c r="C181" i="4"/>
  <c r="F180" i="4"/>
  <c r="B180" i="4"/>
  <c r="E179" i="4"/>
  <c r="H178" i="4"/>
  <c r="D178" i="4"/>
  <c r="C177" i="4"/>
  <c r="F176" i="4"/>
  <c r="B176" i="4"/>
  <c r="E175" i="4"/>
  <c r="H174" i="4"/>
  <c r="D174" i="4"/>
  <c r="C173" i="4"/>
  <c r="F172" i="4"/>
  <c r="B172" i="4"/>
  <c r="E171" i="4"/>
  <c r="H170" i="4"/>
  <c r="D170" i="4"/>
  <c r="C169" i="4"/>
  <c r="F168" i="4"/>
  <c r="B168" i="4"/>
  <c r="E167" i="4"/>
  <c r="H166" i="4"/>
  <c r="D166" i="4"/>
  <c r="C165" i="4"/>
  <c r="F164" i="4"/>
  <c r="B164" i="4"/>
  <c r="E163" i="4"/>
  <c r="H162" i="4"/>
  <c r="D162" i="4"/>
  <c r="C161" i="4"/>
  <c r="F160" i="4"/>
  <c r="B160" i="4"/>
  <c r="E159" i="4"/>
  <c r="H158" i="4"/>
  <c r="D158" i="4"/>
  <c r="C157" i="4"/>
  <c r="F156" i="4"/>
  <c r="B156" i="4"/>
  <c r="E155" i="4"/>
  <c r="H154" i="4"/>
  <c r="D154" i="4"/>
  <c r="C153" i="4"/>
  <c r="F152" i="4"/>
  <c r="B152" i="4"/>
  <c r="E151" i="4"/>
  <c r="H150" i="4"/>
  <c r="D150" i="4"/>
  <c r="C149" i="4"/>
  <c r="F148" i="4"/>
  <c r="F326" i="4"/>
  <c r="C302" i="4"/>
  <c r="B293" i="4"/>
  <c r="H283" i="4"/>
  <c r="H268" i="4"/>
  <c r="F266" i="4"/>
  <c r="D264" i="4"/>
  <c r="B262" i="4"/>
  <c r="E257" i="4"/>
  <c r="C255" i="4"/>
  <c r="H252" i="4"/>
  <c r="F250" i="4"/>
  <c r="D248" i="4"/>
  <c r="B246" i="4"/>
  <c r="E241" i="4"/>
  <c r="C239" i="4"/>
  <c r="H236" i="4"/>
  <c r="F234" i="4"/>
  <c r="B233" i="4"/>
  <c r="E232" i="4"/>
  <c r="H231" i="4"/>
  <c r="D231" i="4"/>
  <c r="C230" i="4"/>
  <c r="F229" i="4"/>
  <c r="B229" i="4"/>
  <c r="E228" i="4"/>
  <c r="H227" i="4"/>
  <c r="D227" i="4"/>
  <c r="C226" i="4"/>
  <c r="F225" i="4"/>
  <c r="B225" i="4"/>
  <c r="E224" i="4"/>
  <c r="H223" i="4"/>
  <c r="D223" i="4"/>
  <c r="C222" i="4"/>
  <c r="F221" i="4"/>
  <c r="B221" i="4"/>
  <c r="E220" i="4"/>
  <c r="H219" i="4"/>
  <c r="D219" i="4"/>
  <c r="C218" i="4"/>
  <c r="F217" i="4"/>
  <c r="B217" i="4"/>
  <c r="E216" i="4"/>
  <c r="H215" i="4"/>
  <c r="D215" i="4"/>
  <c r="C214" i="4"/>
  <c r="F213" i="4"/>
  <c r="B213" i="4"/>
  <c r="E212" i="4"/>
  <c r="H211" i="4"/>
  <c r="D211" i="4"/>
  <c r="C210" i="4"/>
  <c r="F209" i="4"/>
  <c r="B209" i="4"/>
  <c r="E208" i="4"/>
  <c r="H207" i="4"/>
  <c r="D207" i="4"/>
  <c r="C206" i="4"/>
  <c r="F205" i="4"/>
  <c r="B205" i="4"/>
  <c r="E204" i="4"/>
  <c r="H203" i="4"/>
  <c r="D203" i="4"/>
  <c r="C202" i="4"/>
  <c r="F201" i="4"/>
  <c r="B201" i="4"/>
  <c r="E200" i="4"/>
  <c r="H199" i="4"/>
  <c r="D199" i="4"/>
  <c r="C198" i="4"/>
  <c r="F197" i="4"/>
  <c r="B197" i="4"/>
  <c r="E196" i="4"/>
  <c r="H195" i="4"/>
  <c r="D195" i="4"/>
  <c r="C194" i="4"/>
  <c r="F193" i="4"/>
  <c r="B193" i="4"/>
  <c r="E192" i="4"/>
  <c r="H191" i="4"/>
  <c r="D191" i="4"/>
  <c r="C190" i="4"/>
  <c r="F189" i="4"/>
  <c r="B189" i="4"/>
  <c r="E188" i="4"/>
  <c r="H187" i="4"/>
  <c r="D187" i="4"/>
  <c r="C186" i="4"/>
  <c r="F185" i="4"/>
  <c r="B185" i="4"/>
  <c r="E184" i="4"/>
  <c r="H183" i="4"/>
  <c r="D183" i="4"/>
  <c r="C182" i="4"/>
  <c r="F181" i="4"/>
  <c r="B181" i="4"/>
  <c r="E180" i="4"/>
  <c r="H179" i="4"/>
  <c r="D179" i="4"/>
  <c r="C178" i="4"/>
  <c r="F177" i="4"/>
  <c r="B177" i="4"/>
  <c r="E176" i="4"/>
  <c r="H175" i="4"/>
  <c r="D175" i="4"/>
  <c r="C174" i="4"/>
  <c r="F173" i="4"/>
  <c r="B173" i="4"/>
  <c r="E172" i="4"/>
  <c r="H171" i="4"/>
  <c r="D171" i="4"/>
  <c r="C170" i="4"/>
  <c r="F169" i="4"/>
  <c r="B169" i="4"/>
  <c r="E168" i="4"/>
  <c r="H167" i="4"/>
  <c r="D167" i="4"/>
  <c r="C166" i="4"/>
  <c r="F165" i="4"/>
  <c r="B165" i="4"/>
  <c r="E164" i="4"/>
  <c r="H163" i="4"/>
  <c r="D163" i="4"/>
  <c r="C162" i="4"/>
  <c r="F161" i="4"/>
  <c r="B161" i="4"/>
  <c r="E160" i="4"/>
  <c r="H159" i="4"/>
  <c r="D159" i="4"/>
  <c r="C158" i="4"/>
  <c r="F157" i="4"/>
  <c r="B157" i="4"/>
  <c r="E156" i="4"/>
  <c r="H155" i="4"/>
  <c r="D155" i="4"/>
  <c r="C154" i="4"/>
  <c r="F153" i="4"/>
  <c r="B153" i="4"/>
  <c r="E152" i="4"/>
  <c r="H151" i="4"/>
  <c r="D151" i="4"/>
  <c r="C150" i="4"/>
  <c r="F149" i="4"/>
  <c r="B149" i="4"/>
  <c r="E148" i="4"/>
  <c r="E317" i="4"/>
  <c r="E272" i="4"/>
  <c r="E261" i="4"/>
  <c r="D252" i="4"/>
  <c r="C243" i="4"/>
  <c r="B234" i="4"/>
  <c r="C231" i="4"/>
  <c r="H228" i="4"/>
  <c r="F226" i="4"/>
  <c r="D224" i="4"/>
  <c r="B222" i="4"/>
  <c r="E217" i="4"/>
  <c r="C215" i="4"/>
  <c r="H212" i="4"/>
  <c r="F210" i="4"/>
  <c r="D208" i="4"/>
  <c r="B206" i="4"/>
  <c r="E201" i="4"/>
  <c r="C199" i="4"/>
  <c r="H196" i="4"/>
  <c r="F194" i="4"/>
  <c r="D192" i="4"/>
  <c r="B190" i="4"/>
  <c r="E185" i="4"/>
  <c r="C183" i="4"/>
  <c r="H180" i="4"/>
  <c r="F178" i="4"/>
  <c r="D176" i="4"/>
  <c r="B174" i="4"/>
  <c r="E169" i="4"/>
  <c r="C167" i="4"/>
  <c r="H164" i="4"/>
  <c r="F162" i="4"/>
  <c r="D160" i="4"/>
  <c r="B158" i="4"/>
  <c r="E153" i="4"/>
  <c r="C151" i="4"/>
  <c r="H148" i="4"/>
  <c r="H147" i="4"/>
  <c r="D147" i="4"/>
  <c r="C146" i="4"/>
  <c r="F145" i="4"/>
  <c r="B145" i="4"/>
  <c r="E144" i="4"/>
  <c r="H143" i="4"/>
  <c r="D143" i="4"/>
  <c r="C142" i="4"/>
  <c r="F141" i="4"/>
  <c r="B141" i="4"/>
  <c r="E140" i="4"/>
  <c r="H139" i="4"/>
  <c r="D139" i="4"/>
  <c r="C138" i="4"/>
  <c r="F137" i="4"/>
  <c r="B137" i="4"/>
  <c r="E136" i="4"/>
  <c r="H135" i="4"/>
  <c r="D135" i="4"/>
  <c r="C134" i="4"/>
  <c r="F133" i="4"/>
  <c r="B133" i="4"/>
  <c r="E132" i="4"/>
  <c r="H131" i="4"/>
  <c r="D131" i="4"/>
  <c r="C130" i="4"/>
  <c r="F129" i="4"/>
  <c r="B129" i="4"/>
  <c r="E128" i="4"/>
  <c r="H127" i="4"/>
  <c r="D127" i="4"/>
  <c r="C126" i="4"/>
  <c r="F125" i="4"/>
  <c r="B125" i="4"/>
  <c r="E124" i="4"/>
  <c r="H123" i="4"/>
  <c r="D123" i="4"/>
  <c r="C122" i="4"/>
  <c r="F121" i="4"/>
  <c r="B121" i="4"/>
  <c r="E120" i="4"/>
  <c r="H119" i="4"/>
  <c r="D119" i="4"/>
  <c r="C118" i="4"/>
  <c r="F117" i="4"/>
  <c r="B117" i="4"/>
  <c r="E116" i="4"/>
  <c r="H115" i="4"/>
  <c r="D115" i="4"/>
  <c r="C114" i="4"/>
  <c r="F113" i="4"/>
  <c r="B113" i="4"/>
  <c r="E112" i="4"/>
  <c r="H111" i="4"/>
  <c r="D111" i="4"/>
  <c r="C110" i="4"/>
  <c r="F109" i="4"/>
  <c r="B109" i="4"/>
  <c r="E108" i="4"/>
  <c r="H107" i="4"/>
  <c r="D107" i="4"/>
  <c r="C106" i="4"/>
  <c r="F105" i="4"/>
  <c r="B105" i="4"/>
  <c r="E104" i="4"/>
  <c r="H103" i="4"/>
  <c r="D103" i="4"/>
  <c r="C102" i="4"/>
  <c r="F101" i="4"/>
  <c r="B101" i="4"/>
  <c r="E100" i="4"/>
  <c r="H99" i="4"/>
  <c r="D99" i="4"/>
  <c r="C98" i="4"/>
  <c r="F97" i="4"/>
  <c r="B97" i="4"/>
  <c r="E96" i="4"/>
  <c r="H95" i="4"/>
  <c r="D95" i="4"/>
  <c r="C94" i="4"/>
  <c r="F93" i="4"/>
  <c r="B93" i="4"/>
  <c r="E92" i="4"/>
  <c r="H91" i="4"/>
  <c r="D91" i="4"/>
  <c r="C90" i="4"/>
  <c r="F89" i="4"/>
  <c r="B89" i="4"/>
  <c r="E88" i="4"/>
  <c r="H87" i="4"/>
  <c r="D87" i="4"/>
  <c r="C86" i="4"/>
  <c r="F85" i="4"/>
  <c r="B85" i="4"/>
  <c r="E84" i="4"/>
  <c r="H83" i="4"/>
  <c r="D83" i="4"/>
  <c r="C82" i="4"/>
  <c r="F81" i="4"/>
  <c r="B81" i="4"/>
  <c r="E80" i="4"/>
  <c r="H79" i="4"/>
  <c r="D79" i="4"/>
  <c r="C78" i="4"/>
  <c r="F77" i="4"/>
  <c r="B77" i="4"/>
  <c r="E76" i="4"/>
  <c r="H75" i="4"/>
  <c r="H299" i="4"/>
  <c r="D268" i="4"/>
  <c r="C259" i="4"/>
  <c r="B250" i="4"/>
  <c r="H240" i="4"/>
  <c r="H232" i="4"/>
  <c r="F230" i="4"/>
  <c r="D228" i="4"/>
  <c r="B226" i="4"/>
  <c r="E221" i="4"/>
  <c r="C219" i="4"/>
  <c r="H216" i="4"/>
  <c r="F214" i="4"/>
  <c r="D212" i="4"/>
  <c r="B210" i="4"/>
  <c r="E205" i="4"/>
  <c r="C203" i="4"/>
  <c r="H200" i="4"/>
  <c r="F198" i="4"/>
  <c r="D196" i="4"/>
  <c r="B194" i="4"/>
  <c r="E189" i="4"/>
  <c r="C187" i="4"/>
  <c r="H184" i="4"/>
  <c r="F182" i="4"/>
  <c r="D180" i="4"/>
  <c r="B178" i="4"/>
  <c r="E173" i="4"/>
  <c r="C171" i="4"/>
  <c r="H168" i="4"/>
  <c r="F166" i="4"/>
  <c r="D164" i="4"/>
  <c r="B162" i="4"/>
  <c r="E157" i="4"/>
  <c r="C155" i="4"/>
  <c r="H152" i="4"/>
  <c r="F150" i="4"/>
  <c r="D148" i="4"/>
  <c r="C147" i="4"/>
  <c r="F146" i="4"/>
  <c r="B146" i="4"/>
  <c r="E145" i="4"/>
  <c r="H144" i="4"/>
  <c r="D144" i="4"/>
  <c r="C143" i="4"/>
  <c r="F142" i="4"/>
  <c r="B142" i="4"/>
  <c r="E141" i="4"/>
  <c r="H140" i="4"/>
  <c r="D140" i="4"/>
  <c r="C139" i="4"/>
  <c r="F138" i="4"/>
  <c r="B138" i="4"/>
  <c r="E137" i="4"/>
  <c r="H136" i="4"/>
  <c r="D136" i="4"/>
  <c r="C135" i="4"/>
  <c r="F134" i="4"/>
  <c r="B134" i="4"/>
  <c r="E133" i="4"/>
  <c r="H132" i="4"/>
  <c r="D132" i="4"/>
  <c r="C131" i="4"/>
  <c r="F130" i="4"/>
  <c r="B130" i="4"/>
  <c r="E129" i="4"/>
  <c r="H128" i="4"/>
  <c r="D128" i="4"/>
  <c r="C127" i="4"/>
  <c r="F126" i="4"/>
  <c r="B126" i="4"/>
  <c r="E125" i="4"/>
  <c r="H124" i="4"/>
  <c r="D124" i="4"/>
  <c r="C123" i="4"/>
  <c r="F122" i="4"/>
  <c r="B122" i="4"/>
  <c r="E121" i="4"/>
  <c r="H120" i="4"/>
  <c r="D120" i="4"/>
  <c r="C119" i="4"/>
  <c r="F118" i="4"/>
  <c r="B118" i="4"/>
  <c r="E117" i="4"/>
  <c r="H116" i="4"/>
  <c r="D116" i="4"/>
  <c r="C115" i="4"/>
  <c r="F114" i="4"/>
  <c r="B114" i="4"/>
  <c r="E113" i="4"/>
  <c r="H112" i="4"/>
  <c r="D112" i="4"/>
  <c r="C111" i="4"/>
  <c r="F110" i="4"/>
  <c r="B110" i="4"/>
  <c r="E109" i="4"/>
  <c r="H108" i="4"/>
  <c r="D108" i="4"/>
  <c r="C107" i="4"/>
  <c r="F106" i="4"/>
  <c r="B106" i="4"/>
  <c r="E105" i="4"/>
  <c r="H104" i="4"/>
  <c r="D104" i="4"/>
  <c r="C103" i="4"/>
  <c r="F102" i="4"/>
  <c r="B102" i="4"/>
  <c r="E101" i="4"/>
  <c r="H100" i="4"/>
  <c r="D100" i="4"/>
  <c r="C99" i="4"/>
  <c r="F98" i="4"/>
  <c r="B98" i="4"/>
  <c r="E97" i="4"/>
  <c r="H96" i="4"/>
  <c r="D96" i="4"/>
  <c r="C95" i="4"/>
  <c r="F94" i="4"/>
  <c r="B94" i="4"/>
  <c r="E93" i="4"/>
  <c r="H92" i="4"/>
  <c r="D92" i="4"/>
  <c r="C91" i="4"/>
  <c r="F90" i="4"/>
  <c r="B90" i="4"/>
  <c r="E89" i="4"/>
  <c r="H88" i="4"/>
  <c r="D88" i="4"/>
  <c r="C87" i="4"/>
  <c r="F86" i="4"/>
  <c r="B86" i="4"/>
  <c r="E85" i="4"/>
  <c r="H84" i="4"/>
  <c r="D84" i="4"/>
  <c r="C83" i="4"/>
  <c r="F82" i="4"/>
  <c r="B82" i="4"/>
  <c r="E81" i="4"/>
  <c r="H80" i="4"/>
  <c r="D80" i="4"/>
  <c r="C79" i="4"/>
  <c r="F78" i="4"/>
  <c r="B78" i="4"/>
  <c r="E77" i="4"/>
  <c r="H76" i="4"/>
  <c r="D76" i="4"/>
  <c r="B266" i="4"/>
  <c r="H256" i="4"/>
  <c r="F238" i="4"/>
  <c r="D232" i="4"/>
  <c r="B230" i="4"/>
  <c r="E225" i="4"/>
  <c r="C223" i="4"/>
  <c r="H220" i="4"/>
  <c r="F218" i="4"/>
  <c r="D216" i="4"/>
  <c r="B214" i="4"/>
  <c r="E209" i="4"/>
  <c r="C207" i="4"/>
  <c r="H204" i="4"/>
  <c r="F202" i="4"/>
  <c r="D200" i="4"/>
  <c r="B198" i="4"/>
  <c r="E193" i="4"/>
  <c r="C191" i="4"/>
  <c r="H188" i="4"/>
  <c r="F186" i="4"/>
  <c r="D184" i="4"/>
  <c r="B182" i="4"/>
  <c r="E177" i="4"/>
  <c r="C175" i="4"/>
  <c r="H172" i="4"/>
  <c r="F170" i="4"/>
  <c r="D168" i="4"/>
  <c r="B166" i="4"/>
  <c r="E161" i="4"/>
  <c r="C159" i="4"/>
  <c r="H156" i="4"/>
  <c r="F154" i="4"/>
  <c r="D152" i="4"/>
  <c r="B150" i="4"/>
  <c r="C148" i="4"/>
  <c r="F147" i="4"/>
  <c r="B147" i="4"/>
  <c r="E146" i="4"/>
  <c r="H145" i="4"/>
  <c r="D145" i="4"/>
  <c r="C144" i="4"/>
  <c r="F143" i="4"/>
  <c r="B143" i="4"/>
  <c r="E142" i="4"/>
  <c r="H141" i="4"/>
  <c r="D141" i="4"/>
  <c r="C140" i="4"/>
  <c r="F139" i="4"/>
  <c r="B139" i="4"/>
  <c r="E138" i="4"/>
  <c r="H137" i="4"/>
  <c r="D137" i="4"/>
  <c r="C136" i="4"/>
  <c r="F135" i="4"/>
  <c r="B135" i="4"/>
  <c r="E134" i="4"/>
  <c r="H133" i="4"/>
  <c r="D133" i="4"/>
  <c r="C132" i="4"/>
  <c r="F131" i="4"/>
  <c r="B131" i="4"/>
  <c r="E130" i="4"/>
  <c r="H129" i="4"/>
  <c r="D129" i="4"/>
  <c r="C128" i="4"/>
  <c r="F127" i="4"/>
  <c r="B127" i="4"/>
  <c r="E126" i="4"/>
  <c r="H125" i="4"/>
  <c r="D125" i="4"/>
  <c r="C124" i="4"/>
  <c r="F123" i="4"/>
  <c r="B123" i="4"/>
  <c r="E122" i="4"/>
  <c r="H121" i="4"/>
  <c r="D121" i="4"/>
  <c r="C120" i="4"/>
  <c r="F119" i="4"/>
  <c r="B119" i="4"/>
  <c r="E118" i="4"/>
  <c r="H117" i="4"/>
  <c r="D117" i="4"/>
  <c r="C116" i="4"/>
  <c r="F115" i="4"/>
  <c r="B115" i="4"/>
  <c r="E114" i="4"/>
  <c r="H113" i="4"/>
  <c r="D113" i="4"/>
  <c r="C112" i="4"/>
  <c r="F111" i="4"/>
  <c r="B111" i="4"/>
  <c r="E110" i="4"/>
  <c r="H109" i="4"/>
  <c r="D109" i="4"/>
  <c r="C108" i="4"/>
  <c r="F107" i="4"/>
  <c r="B107" i="4"/>
  <c r="E106" i="4"/>
  <c r="H105" i="4"/>
  <c r="D105" i="4"/>
  <c r="C104" i="4"/>
  <c r="F103" i="4"/>
  <c r="B103" i="4"/>
  <c r="E102" i="4"/>
  <c r="H101" i="4"/>
  <c r="D101" i="4"/>
  <c r="C100" i="4"/>
  <c r="F99" i="4"/>
  <c r="B99" i="4"/>
  <c r="E98" i="4"/>
  <c r="H97" i="4"/>
  <c r="D97" i="4"/>
  <c r="C96" i="4"/>
  <c r="F95" i="4"/>
  <c r="B95" i="4"/>
  <c r="E94" i="4"/>
  <c r="H93" i="4"/>
  <c r="D93" i="4"/>
  <c r="C92" i="4"/>
  <c r="F91" i="4"/>
  <c r="B91" i="4"/>
  <c r="E90" i="4"/>
  <c r="H89" i="4"/>
  <c r="D89" i="4"/>
  <c r="C88" i="4"/>
  <c r="F87" i="4"/>
  <c r="B87" i="4"/>
  <c r="E86" i="4"/>
  <c r="H85" i="4"/>
  <c r="D85" i="4"/>
  <c r="C84" i="4"/>
  <c r="F83" i="4"/>
  <c r="B83" i="4"/>
  <c r="E82" i="4"/>
  <c r="H81" i="4"/>
  <c r="D81" i="4"/>
  <c r="C80" i="4"/>
  <c r="F79" i="4"/>
  <c r="B79" i="4"/>
  <c r="E78" i="4"/>
  <c r="H77" i="4"/>
  <c r="D77" i="4"/>
  <c r="C76" i="4"/>
  <c r="F75" i="4"/>
  <c r="F281" i="4"/>
  <c r="D236" i="4"/>
  <c r="H224" i="4"/>
  <c r="F206" i="4"/>
  <c r="E197" i="4"/>
  <c r="D188" i="4"/>
  <c r="C179" i="4"/>
  <c r="B170" i="4"/>
  <c r="H160" i="4"/>
  <c r="H146" i="4"/>
  <c r="F144" i="4"/>
  <c r="D142" i="4"/>
  <c r="B140" i="4"/>
  <c r="E135" i="4"/>
  <c r="C133" i="4"/>
  <c r="H130" i="4"/>
  <c r="F128" i="4"/>
  <c r="D126" i="4"/>
  <c r="B124" i="4"/>
  <c r="E119" i="4"/>
  <c r="C117" i="4"/>
  <c r="H114" i="4"/>
  <c r="F112" i="4"/>
  <c r="D110" i="4"/>
  <c r="B108" i="4"/>
  <c r="E103" i="4"/>
  <c r="C101" i="4"/>
  <c r="H98" i="4"/>
  <c r="F96" i="4"/>
  <c r="D94" i="4"/>
  <c r="B92" i="4"/>
  <c r="E87" i="4"/>
  <c r="C85" i="4"/>
  <c r="H82" i="4"/>
  <c r="F80" i="4"/>
  <c r="D78" i="4"/>
  <c r="B76" i="4"/>
  <c r="B75" i="4"/>
  <c r="E74" i="4"/>
  <c r="H73" i="4"/>
  <c r="D73" i="4"/>
  <c r="C72" i="4"/>
  <c r="F71" i="4"/>
  <c r="B71" i="4"/>
  <c r="E70" i="4"/>
  <c r="H69" i="4"/>
  <c r="D69" i="4"/>
  <c r="C68" i="4"/>
  <c r="F67" i="4"/>
  <c r="B67" i="4"/>
  <c r="E66" i="4"/>
  <c r="H65" i="4"/>
  <c r="D65" i="4"/>
  <c r="C64" i="4"/>
  <c r="F63" i="4"/>
  <c r="B63" i="4"/>
  <c r="E62" i="4"/>
  <c r="H61" i="4"/>
  <c r="D61" i="4"/>
  <c r="C60" i="4"/>
  <c r="F59" i="4"/>
  <c r="B59" i="4"/>
  <c r="E58" i="4"/>
  <c r="H57" i="4"/>
  <c r="D57" i="4"/>
  <c r="C56" i="4"/>
  <c r="F55" i="4"/>
  <c r="B55" i="4"/>
  <c r="E54" i="4"/>
  <c r="H53" i="4"/>
  <c r="D53" i="4"/>
  <c r="C52" i="4"/>
  <c r="F51" i="4"/>
  <c r="B51" i="4"/>
  <c r="H49" i="4"/>
  <c r="G49" i="4" s="1"/>
  <c r="C48" i="4"/>
  <c r="S48" i="4" s="1"/>
  <c r="B47" i="4"/>
  <c r="H45" i="4"/>
  <c r="G45" i="4" s="1"/>
  <c r="C44" i="4"/>
  <c r="S44" i="4" s="1"/>
  <c r="B43" i="4"/>
  <c r="H41" i="4"/>
  <c r="G41" i="4" s="1"/>
  <c r="C40" i="4"/>
  <c r="S40" i="4" s="1"/>
  <c r="B39" i="4"/>
  <c r="H37" i="4"/>
  <c r="G37" i="4" s="1"/>
  <c r="C36" i="4"/>
  <c r="B35" i="4"/>
  <c r="H33" i="4"/>
  <c r="G33" i="4" s="1"/>
  <c r="C32" i="4"/>
  <c r="B31" i="4"/>
  <c r="H29" i="4"/>
  <c r="G29" i="4" s="1"/>
  <c r="C28" i="4"/>
  <c r="B27" i="4"/>
  <c r="H25" i="4"/>
  <c r="G25" i="4" s="1"/>
  <c r="C24" i="4"/>
  <c r="B23" i="4"/>
  <c r="H21" i="4"/>
  <c r="G21" i="4" s="1"/>
  <c r="C20" i="4"/>
  <c r="B19" i="4"/>
  <c r="H17" i="4"/>
  <c r="G17" i="4" s="1"/>
  <c r="C16" i="4"/>
  <c r="S16" i="4" s="1"/>
  <c r="B15" i="4"/>
  <c r="H19" i="4"/>
  <c r="G19" i="4" s="1"/>
  <c r="C18" i="4"/>
  <c r="B17" i="4"/>
  <c r="H15" i="4"/>
  <c r="G15" i="4" s="1"/>
  <c r="F222" i="4"/>
  <c r="E213" i="4"/>
  <c r="D204" i="4"/>
  <c r="C195" i="4"/>
  <c r="B186" i="4"/>
  <c r="H176" i="4"/>
  <c r="F158" i="4"/>
  <c r="E149" i="4"/>
  <c r="D146" i="4"/>
  <c r="B144" i="4"/>
  <c r="E139" i="4"/>
  <c r="C137" i="4"/>
  <c r="H134" i="4"/>
  <c r="F132" i="4"/>
  <c r="D130" i="4"/>
  <c r="B128" i="4"/>
  <c r="E123" i="4"/>
  <c r="C121" i="4"/>
  <c r="H118" i="4"/>
  <c r="F116" i="4"/>
  <c r="D114" i="4"/>
  <c r="B112" i="4"/>
  <c r="E107" i="4"/>
  <c r="C105" i="4"/>
  <c r="H102" i="4"/>
  <c r="F100" i="4"/>
  <c r="D98" i="4"/>
  <c r="B96" i="4"/>
  <c r="E91" i="4"/>
  <c r="C89" i="4"/>
  <c r="H86" i="4"/>
  <c r="F84" i="4"/>
  <c r="D82" i="4"/>
  <c r="B80" i="4"/>
  <c r="E75" i="4"/>
  <c r="H74" i="4"/>
  <c r="D74" i="4"/>
  <c r="C73" i="4"/>
  <c r="F72" i="4"/>
  <c r="B72" i="4"/>
  <c r="E71" i="4"/>
  <c r="H70" i="4"/>
  <c r="D70" i="4"/>
  <c r="C69" i="4"/>
  <c r="F68" i="4"/>
  <c r="B68" i="4"/>
  <c r="E67" i="4"/>
  <c r="H66" i="4"/>
  <c r="D66" i="4"/>
  <c r="C65" i="4"/>
  <c r="F64" i="4"/>
  <c r="B64" i="4"/>
  <c r="E63" i="4"/>
  <c r="H62" i="4"/>
  <c r="D62" i="4"/>
  <c r="C61" i="4"/>
  <c r="F60" i="4"/>
  <c r="B60" i="4"/>
  <c r="E59" i="4"/>
  <c r="H58" i="4"/>
  <c r="D58" i="4"/>
  <c r="C57" i="4"/>
  <c r="F56" i="4"/>
  <c r="B56" i="4"/>
  <c r="E55" i="4"/>
  <c r="H54" i="4"/>
  <c r="D54" i="4"/>
  <c r="C53" i="4"/>
  <c r="F52" i="4"/>
  <c r="B52" i="4"/>
  <c r="E51" i="4"/>
  <c r="H50" i="4"/>
  <c r="G50" i="4" s="1"/>
  <c r="C49" i="4"/>
  <c r="S49" i="4" s="1"/>
  <c r="B48" i="4"/>
  <c r="H46" i="4"/>
  <c r="G46" i="4" s="1"/>
  <c r="C45" i="4"/>
  <c r="S45" i="4" s="1"/>
  <c r="B44" i="4"/>
  <c r="H42" i="4"/>
  <c r="G42" i="4" s="1"/>
  <c r="C41" i="4"/>
  <c r="S41" i="4" s="1"/>
  <c r="B40" i="4"/>
  <c r="H38" i="4"/>
  <c r="G38" i="4" s="1"/>
  <c r="C37" i="4"/>
  <c r="B36" i="4"/>
  <c r="H34" i="4"/>
  <c r="G34" i="4" s="1"/>
  <c r="C33" i="4"/>
  <c r="B32" i="4"/>
  <c r="H30" i="4"/>
  <c r="G30" i="4" s="1"/>
  <c r="C29" i="4"/>
  <c r="B28" i="4"/>
  <c r="H26" i="4"/>
  <c r="G26" i="4" s="1"/>
  <c r="C25" i="4"/>
  <c r="B24" i="4"/>
  <c r="H22" i="4"/>
  <c r="G22" i="4" s="1"/>
  <c r="C21" i="4"/>
  <c r="B20" i="4"/>
  <c r="H18" i="4"/>
  <c r="G18" i="4" s="1"/>
  <c r="C17" i="4"/>
  <c r="S17" i="4" s="1"/>
  <c r="B16" i="4"/>
  <c r="H39" i="4"/>
  <c r="G39" i="4" s="1"/>
  <c r="C38" i="4"/>
  <c r="B37" i="4"/>
  <c r="H35" i="4"/>
  <c r="G35" i="4" s="1"/>
  <c r="C34" i="4"/>
  <c r="B33" i="4"/>
  <c r="H31" i="4"/>
  <c r="G31" i="4" s="1"/>
  <c r="C30" i="4"/>
  <c r="B29" i="4"/>
  <c r="H27" i="4"/>
  <c r="G27" i="4" s="1"/>
  <c r="C26" i="4"/>
  <c r="B25" i="4"/>
  <c r="H23" i="4"/>
  <c r="G23" i="4" s="1"/>
  <c r="C22" i="4"/>
  <c r="B21" i="4"/>
  <c r="F254" i="4"/>
  <c r="E229" i="4"/>
  <c r="D220" i="4"/>
  <c r="C211" i="4"/>
  <c r="B202" i="4"/>
  <c r="H192" i="4"/>
  <c r="F174" i="4"/>
  <c r="E165" i="4"/>
  <c r="D156" i="4"/>
  <c r="B148" i="4"/>
  <c r="E143" i="4"/>
  <c r="C141" i="4"/>
  <c r="H138" i="4"/>
  <c r="F136" i="4"/>
  <c r="D134" i="4"/>
  <c r="B132" i="4"/>
  <c r="E127" i="4"/>
  <c r="C125" i="4"/>
  <c r="H122" i="4"/>
  <c r="F120" i="4"/>
  <c r="D118" i="4"/>
  <c r="B116" i="4"/>
  <c r="E111" i="4"/>
  <c r="C109" i="4"/>
  <c r="H106" i="4"/>
  <c r="F104" i="4"/>
  <c r="D102" i="4"/>
  <c r="B100" i="4"/>
  <c r="E95" i="4"/>
  <c r="C93" i="4"/>
  <c r="H90" i="4"/>
  <c r="F88" i="4"/>
  <c r="D86" i="4"/>
  <c r="B84" i="4"/>
  <c r="E79" i="4"/>
  <c r="C77" i="4"/>
  <c r="D75" i="4"/>
  <c r="C74" i="4"/>
  <c r="F73" i="4"/>
  <c r="B73" i="4"/>
  <c r="E72" i="4"/>
  <c r="H71" i="4"/>
  <c r="D71" i="4"/>
  <c r="C70" i="4"/>
  <c r="F69" i="4"/>
  <c r="B69" i="4"/>
  <c r="E68" i="4"/>
  <c r="H67" i="4"/>
  <c r="D67" i="4"/>
  <c r="C66" i="4"/>
  <c r="F65" i="4"/>
  <c r="B65" i="4"/>
  <c r="E64" i="4"/>
  <c r="H63" i="4"/>
  <c r="D63" i="4"/>
  <c r="C62" i="4"/>
  <c r="F61" i="4"/>
  <c r="B61" i="4"/>
  <c r="E60" i="4"/>
  <c r="H59" i="4"/>
  <c r="D59" i="4"/>
  <c r="C58" i="4"/>
  <c r="F57" i="4"/>
  <c r="B57" i="4"/>
  <c r="E56" i="4"/>
  <c r="H55" i="4"/>
  <c r="D55" i="4"/>
  <c r="C54" i="4"/>
  <c r="F53" i="4"/>
  <c r="B53" i="4"/>
  <c r="E52" i="4"/>
  <c r="H51" i="4"/>
  <c r="D51" i="4"/>
  <c r="I50" i="4" s="1"/>
  <c r="C50" i="4"/>
  <c r="S50" i="4" s="1"/>
  <c r="B49" i="4"/>
  <c r="H47" i="4"/>
  <c r="G47" i="4" s="1"/>
  <c r="C46" i="4"/>
  <c r="S46" i="4" s="1"/>
  <c r="B45" i="4"/>
  <c r="H43" i="4"/>
  <c r="G43" i="4" s="1"/>
  <c r="C42" i="4"/>
  <c r="S42" i="4" s="1"/>
  <c r="B41" i="4"/>
  <c r="C15" i="4"/>
  <c r="S15" i="4" s="1"/>
  <c r="H16" i="4"/>
  <c r="G16" i="4" s="1"/>
  <c r="C19" i="4"/>
  <c r="B26" i="4"/>
  <c r="H32" i="4"/>
  <c r="G32" i="4" s="1"/>
  <c r="C35" i="4"/>
  <c r="B42" i="4"/>
  <c r="H48" i="4"/>
  <c r="G48" i="4" s="1"/>
  <c r="C51" i="4"/>
  <c r="E53" i="4"/>
  <c r="B58" i="4"/>
  <c r="D60" i="4"/>
  <c r="F62" i="4"/>
  <c r="H64" i="4"/>
  <c r="C67" i="4"/>
  <c r="E69" i="4"/>
  <c r="B74" i="4"/>
  <c r="H78" i="4"/>
  <c r="B88" i="4"/>
  <c r="C97" i="4"/>
  <c r="D106" i="4"/>
  <c r="E115" i="4"/>
  <c r="F124" i="4"/>
  <c r="H142" i="4"/>
  <c r="C163" i="4"/>
  <c r="E245" i="4"/>
  <c r="Q38" i="4" l="1"/>
  <c r="S38" i="4"/>
  <c r="Q34" i="4"/>
  <c r="S34" i="4"/>
  <c r="Q27" i="4"/>
  <c r="S27" i="4"/>
  <c r="S35" i="4"/>
  <c r="Q35" i="4"/>
  <c r="Q30" i="4"/>
  <c r="S30" i="4"/>
  <c r="Q37" i="4"/>
  <c r="S37" i="4"/>
  <c r="Q36" i="4"/>
  <c r="S36" i="4"/>
  <c r="S29" i="4"/>
  <c r="Q29" i="4"/>
  <c r="Q28" i="4"/>
  <c r="S28" i="4"/>
  <c r="Q33" i="4"/>
  <c r="S33" i="4"/>
  <c r="S32" i="4"/>
  <c r="Q32" i="4"/>
  <c r="Q31" i="4"/>
  <c r="S31" i="4"/>
  <c r="Q25" i="4"/>
  <c r="O25" i="4"/>
  <c r="S25" i="4"/>
  <c r="O24" i="4"/>
  <c r="Q24" i="4"/>
  <c r="S24" i="4"/>
  <c r="O21" i="4"/>
  <c r="S21" i="4"/>
  <c r="Q21" i="4"/>
  <c r="S22" i="4"/>
  <c r="Q22" i="4"/>
  <c r="O22" i="4"/>
  <c r="Q26" i="4"/>
  <c r="S26" i="4"/>
  <c r="O26" i="4"/>
  <c r="O23" i="4"/>
  <c r="S23" i="4"/>
  <c r="Q23" i="4"/>
  <c r="O20" i="4"/>
  <c r="M20" i="4"/>
  <c r="Q20" i="4"/>
  <c r="S20" i="4"/>
  <c r="M18" i="4"/>
  <c r="Q18" i="4"/>
  <c r="S18" i="4"/>
  <c r="O18" i="4"/>
  <c r="O19" i="4"/>
  <c r="M19" i="4"/>
  <c r="Q19" i="4"/>
  <c r="S19" i="4"/>
  <c r="O15" i="4"/>
  <c r="Q15" i="4"/>
  <c r="O17" i="4"/>
  <c r="Q17" i="4"/>
  <c r="O16" i="4"/>
  <c r="Q16" i="4"/>
  <c r="K15" i="4"/>
  <c r="M15" i="4"/>
  <c r="K17" i="4"/>
  <c r="M17" i="4"/>
  <c r="K16" i="4"/>
  <c r="M16" i="4"/>
  <c r="D10" i="4"/>
  <c r="D11" i="4" s="1"/>
  <c r="E31" i="4"/>
  <c r="F31" i="4"/>
  <c r="E37" i="4"/>
  <c r="F37" i="4"/>
  <c r="E16" i="4"/>
  <c r="R16" i="4" s="1"/>
  <c r="F16" i="4"/>
  <c r="E39" i="4"/>
  <c r="R39" i="4" s="1"/>
  <c r="F39" i="4"/>
  <c r="E26" i="4"/>
  <c r="F26" i="4"/>
  <c r="E42" i="4"/>
  <c r="R42" i="4" s="1"/>
  <c r="F42" i="4"/>
  <c r="E15" i="4"/>
  <c r="R15" i="4" s="1"/>
  <c r="F15" i="4"/>
  <c r="E25" i="4"/>
  <c r="F25" i="4"/>
  <c r="E41" i="4"/>
  <c r="R41" i="4" s="1"/>
  <c r="F41" i="4"/>
  <c r="E40" i="4"/>
  <c r="R40" i="4" s="1"/>
  <c r="F40" i="4"/>
  <c r="E44" i="4"/>
  <c r="R44" i="4" s="1"/>
  <c r="F44" i="4"/>
  <c r="E23" i="4"/>
  <c r="F23" i="4"/>
  <c r="E35" i="4"/>
  <c r="F35" i="4"/>
  <c r="E22" i="4"/>
  <c r="F22" i="4"/>
  <c r="E21" i="4"/>
  <c r="F21" i="4"/>
  <c r="E30" i="4"/>
  <c r="F30" i="4"/>
  <c r="E46" i="4"/>
  <c r="R46" i="4" s="1"/>
  <c r="F46" i="4"/>
  <c r="E19" i="4"/>
  <c r="F19" i="4"/>
  <c r="E29" i="4"/>
  <c r="F29" i="4"/>
  <c r="E45" i="4"/>
  <c r="R45" i="4" s="1"/>
  <c r="F45" i="4"/>
  <c r="E36" i="4"/>
  <c r="F36" i="4"/>
  <c r="E24" i="4"/>
  <c r="F24" i="4"/>
  <c r="E32" i="4"/>
  <c r="F32" i="4"/>
  <c r="E47" i="4"/>
  <c r="R47" i="4" s="1"/>
  <c r="F47" i="4"/>
  <c r="E27" i="4"/>
  <c r="F27" i="4"/>
  <c r="E38" i="4"/>
  <c r="F38" i="4"/>
  <c r="E48" i="4"/>
  <c r="R48" i="4" s="1"/>
  <c r="F48" i="4"/>
  <c r="E43" i="4"/>
  <c r="R43" i="4" s="1"/>
  <c r="F43" i="4"/>
  <c r="E18" i="4"/>
  <c r="F18" i="4"/>
  <c r="E34" i="4"/>
  <c r="F34" i="4"/>
  <c r="E50" i="4"/>
  <c r="R50" i="4" s="1"/>
  <c r="F50" i="4"/>
  <c r="E17" i="4"/>
  <c r="R17" i="4" s="1"/>
  <c r="F17" i="4"/>
  <c r="E33" i="4"/>
  <c r="F33" i="4"/>
  <c r="E49" i="4"/>
  <c r="R49" i="4" s="1"/>
  <c r="F49" i="4"/>
  <c r="E20" i="4"/>
  <c r="F20" i="4"/>
  <c r="E28" i="4"/>
  <c r="F28" i="4"/>
  <c r="E4" i="1"/>
  <c r="D8" i="1" s="1"/>
  <c r="P29" i="4" l="1"/>
  <c r="R29" i="4"/>
  <c r="P33" i="4"/>
  <c r="R33" i="4"/>
  <c r="P32" i="4"/>
  <c r="R32" i="4"/>
  <c r="P35" i="4"/>
  <c r="R35" i="4"/>
  <c r="P31" i="4"/>
  <c r="R31" i="4"/>
  <c r="P28" i="4"/>
  <c r="R28" i="4"/>
  <c r="P38" i="4"/>
  <c r="R38" i="4"/>
  <c r="P30" i="4"/>
  <c r="R30" i="4"/>
  <c r="P37" i="4"/>
  <c r="R37" i="4"/>
  <c r="P27" i="4"/>
  <c r="R27" i="4"/>
  <c r="P36" i="4"/>
  <c r="R36" i="4"/>
  <c r="P34" i="4"/>
  <c r="R34" i="4"/>
  <c r="N21" i="4"/>
  <c r="R21" i="4"/>
  <c r="P21" i="4"/>
  <c r="P26" i="4"/>
  <c r="N26" i="4"/>
  <c r="R26" i="4"/>
  <c r="P24" i="4"/>
  <c r="N24" i="4"/>
  <c r="R24" i="4"/>
  <c r="N23" i="4"/>
  <c r="R23" i="4"/>
  <c r="P23" i="4"/>
  <c r="N25" i="4"/>
  <c r="R25" i="4"/>
  <c r="P25" i="4"/>
  <c r="P22" i="4"/>
  <c r="N22" i="4"/>
  <c r="R22" i="4"/>
  <c r="L19" i="4"/>
  <c r="P19" i="4"/>
  <c r="N19" i="4"/>
  <c r="R19" i="4"/>
  <c r="L20" i="4"/>
  <c r="P20" i="4"/>
  <c r="N20" i="4"/>
  <c r="R20" i="4"/>
  <c r="L18" i="4"/>
  <c r="P18" i="4"/>
  <c r="N18" i="4"/>
  <c r="R18" i="4"/>
  <c r="N15" i="4"/>
  <c r="P15" i="4"/>
  <c r="N16" i="4"/>
  <c r="P16" i="4"/>
  <c r="N17" i="4"/>
  <c r="P17" i="4"/>
  <c r="J17" i="4"/>
  <c r="L17" i="4"/>
  <c r="J15" i="4"/>
  <c r="L15" i="4"/>
  <c r="J16" i="4"/>
  <c r="L16" i="4"/>
  <c r="D16" i="4"/>
  <c r="I15" i="4" s="1"/>
  <c r="D6" i="1"/>
  <c r="Q14" i="1" l="1"/>
  <c r="S14" i="1"/>
  <c r="K14" i="1"/>
  <c r="M14" i="1"/>
  <c r="D15" i="1"/>
  <c r="O14" i="1"/>
  <c r="D19" i="1"/>
  <c r="D23" i="1"/>
  <c r="D27" i="1"/>
  <c r="D31" i="1"/>
  <c r="D35" i="1"/>
  <c r="D39" i="1"/>
  <c r="D43" i="1"/>
  <c r="D47" i="1"/>
  <c r="D22" i="1"/>
  <c r="D34" i="1"/>
  <c r="D42" i="1"/>
  <c r="D16" i="1"/>
  <c r="D20" i="1"/>
  <c r="D24" i="1"/>
  <c r="D28" i="1"/>
  <c r="D32" i="1"/>
  <c r="D36" i="1"/>
  <c r="D40" i="1"/>
  <c r="D44" i="1"/>
  <c r="D48" i="1"/>
  <c r="D26" i="1"/>
  <c r="D38" i="1"/>
  <c r="D50" i="1"/>
  <c r="D17" i="1"/>
  <c r="D21" i="1"/>
  <c r="D25" i="1"/>
  <c r="D29" i="1"/>
  <c r="D33" i="1"/>
  <c r="D37" i="1"/>
  <c r="D41" i="1"/>
  <c r="D45" i="1"/>
  <c r="D49" i="1"/>
  <c r="D18" i="1"/>
  <c r="D30" i="1"/>
  <c r="D46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B53" i="1"/>
  <c r="C53" i="1"/>
  <c r="D53" i="1"/>
  <c r="E53" i="1"/>
  <c r="F53" i="1"/>
  <c r="G53" i="1"/>
  <c r="H53" i="1"/>
  <c r="D52" i="1"/>
  <c r="E52" i="1"/>
  <c r="F52" i="1"/>
  <c r="C52" i="1"/>
  <c r="G52" i="1"/>
  <c r="B52" i="1"/>
  <c r="H52" i="1"/>
  <c r="B51" i="1"/>
  <c r="E51" i="1"/>
  <c r="F51" i="1"/>
  <c r="G51" i="1"/>
  <c r="C51" i="1"/>
  <c r="H51" i="1"/>
  <c r="D51" i="1"/>
  <c r="D9" i="1"/>
  <c r="D11" i="1"/>
  <c r="D10" i="1" s="1"/>
  <c r="H16" i="1"/>
  <c r="H20" i="1"/>
  <c r="H24" i="1"/>
  <c r="H28" i="1"/>
  <c r="H32" i="1"/>
  <c r="H36" i="1"/>
  <c r="H40" i="1"/>
  <c r="H44" i="1"/>
  <c r="H48" i="1"/>
  <c r="H55" i="1"/>
  <c r="H59" i="1"/>
  <c r="H63" i="1"/>
  <c r="H67" i="1"/>
  <c r="H71" i="1"/>
  <c r="H75" i="1"/>
  <c r="H79" i="1"/>
  <c r="H83" i="1"/>
  <c r="H87" i="1"/>
  <c r="H91" i="1"/>
  <c r="H95" i="1"/>
  <c r="H99" i="1"/>
  <c r="H103" i="1"/>
  <c r="H107" i="1"/>
  <c r="H111" i="1"/>
  <c r="H115" i="1"/>
  <c r="H119" i="1"/>
  <c r="H123" i="1"/>
  <c r="H127" i="1"/>
  <c r="H131" i="1"/>
  <c r="H135" i="1"/>
  <c r="H139" i="1"/>
  <c r="H143" i="1"/>
  <c r="H147" i="1"/>
  <c r="H151" i="1"/>
  <c r="H155" i="1"/>
  <c r="H159" i="1"/>
  <c r="H163" i="1"/>
  <c r="H167" i="1"/>
  <c r="H171" i="1"/>
  <c r="H175" i="1"/>
  <c r="H179" i="1"/>
  <c r="H183" i="1"/>
  <c r="H187" i="1"/>
  <c r="H191" i="1"/>
  <c r="H195" i="1"/>
  <c r="H199" i="1"/>
  <c r="H203" i="1"/>
  <c r="H207" i="1"/>
  <c r="H211" i="1"/>
  <c r="H215" i="1"/>
  <c r="H219" i="1"/>
  <c r="H223" i="1"/>
  <c r="H227" i="1"/>
  <c r="H231" i="1"/>
  <c r="H235" i="1"/>
  <c r="H239" i="1"/>
  <c r="H243" i="1"/>
  <c r="H247" i="1"/>
  <c r="H251" i="1"/>
  <c r="H255" i="1"/>
  <c r="H259" i="1"/>
  <c r="H263" i="1"/>
  <c r="H267" i="1"/>
  <c r="H271" i="1"/>
  <c r="H275" i="1"/>
  <c r="H279" i="1"/>
  <c r="H283" i="1"/>
  <c r="H287" i="1"/>
  <c r="H291" i="1"/>
  <c r="H295" i="1"/>
  <c r="H299" i="1"/>
  <c r="H303" i="1"/>
  <c r="H307" i="1"/>
  <c r="H311" i="1"/>
  <c r="H315" i="1"/>
  <c r="H319" i="1"/>
  <c r="H323" i="1"/>
  <c r="H327" i="1"/>
  <c r="H331" i="1"/>
  <c r="H17" i="1"/>
  <c r="H21" i="1"/>
  <c r="H25" i="1"/>
  <c r="H29" i="1"/>
  <c r="H33" i="1"/>
  <c r="H37" i="1"/>
  <c r="H41" i="1"/>
  <c r="H45" i="1"/>
  <c r="H49" i="1"/>
  <c r="H56" i="1"/>
  <c r="H60" i="1"/>
  <c r="H64" i="1"/>
  <c r="H68" i="1"/>
  <c r="H72" i="1"/>
  <c r="H76" i="1"/>
  <c r="H80" i="1"/>
  <c r="H84" i="1"/>
  <c r="H88" i="1"/>
  <c r="H92" i="1"/>
  <c r="H96" i="1"/>
  <c r="H100" i="1"/>
  <c r="H104" i="1"/>
  <c r="H108" i="1"/>
  <c r="H112" i="1"/>
  <c r="H116" i="1"/>
  <c r="H120" i="1"/>
  <c r="H124" i="1"/>
  <c r="H128" i="1"/>
  <c r="H132" i="1"/>
  <c r="H136" i="1"/>
  <c r="H140" i="1"/>
  <c r="H144" i="1"/>
  <c r="H148" i="1"/>
  <c r="H152" i="1"/>
  <c r="H156" i="1"/>
  <c r="H160" i="1"/>
  <c r="H164" i="1"/>
  <c r="H168" i="1"/>
  <c r="H172" i="1"/>
  <c r="H176" i="1"/>
  <c r="H180" i="1"/>
  <c r="H184" i="1"/>
  <c r="H188" i="1"/>
  <c r="H192" i="1"/>
  <c r="H196" i="1"/>
  <c r="H200" i="1"/>
  <c r="H204" i="1"/>
  <c r="H208" i="1"/>
  <c r="H212" i="1"/>
  <c r="H216" i="1"/>
  <c r="H220" i="1"/>
  <c r="H224" i="1"/>
  <c r="H228" i="1"/>
  <c r="H232" i="1"/>
  <c r="H236" i="1"/>
  <c r="H240" i="1"/>
  <c r="H244" i="1"/>
  <c r="H248" i="1"/>
  <c r="H252" i="1"/>
  <c r="H256" i="1"/>
  <c r="H260" i="1"/>
  <c r="H264" i="1"/>
  <c r="H268" i="1"/>
  <c r="H272" i="1"/>
  <c r="H276" i="1"/>
  <c r="H280" i="1"/>
  <c r="H284" i="1"/>
  <c r="H288" i="1"/>
  <c r="H292" i="1"/>
  <c r="H296" i="1"/>
  <c r="H300" i="1"/>
  <c r="H304" i="1"/>
  <c r="H308" i="1"/>
  <c r="H312" i="1"/>
  <c r="H316" i="1"/>
  <c r="H320" i="1"/>
  <c r="H324" i="1"/>
  <c r="H328" i="1"/>
  <c r="H332" i="1"/>
  <c r="H18" i="1"/>
  <c r="H22" i="1"/>
  <c r="H26" i="1"/>
  <c r="H30" i="1"/>
  <c r="H34" i="1"/>
  <c r="H38" i="1"/>
  <c r="H42" i="1"/>
  <c r="H46" i="1"/>
  <c r="H50" i="1"/>
  <c r="H57" i="1"/>
  <c r="H61" i="1"/>
  <c r="H65" i="1"/>
  <c r="H69" i="1"/>
  <c r="H73" i="1"/>
  <c r="H77" i="1"/>
  <c r="H81" i="1"/>
  <c r="H85" i="1"/>
  <c r="H89" i="1"/>
  <c r="H93" i="1"/>
  <c r="H97" i="1"/>
  <c r="H101" i="1"/>
  <c r="H105" i="1"/>
  <c r="H109" i="1"/>
  <c r="H113" i="1"/>
  <c r="H117" i="1"/>
  <c r="H121" i="1"/>
  <c r="H125" i="1"/>
  <c r="H129" i="1"/>
  <c r="H133" i="1"/>
  <c r="H137" i="1"/>
  <c r="H141" i="1"/>
  <c r="H145" i="1"/>
  <c r="H149" i="1"/>
  <c r="H153" i="1"/>
  <c r="H157" i="1"/>
  <c r="H161" i="1"/>
  <c r="H165" i="1"/>
  <c r="H169" i="1"/>
  <c r="H173" i="1"/>
  <c r="H177" i="1"/>
  <c r="H181" i="1"/>
  <c r="H185" i="1"/>
  <c r="H189" i="1"/>
  <c r="H193" i="1"/>
  <c r="H197" i="1"/>
  <c r="H201" i="1"/>
  <c r="H205" i="1"/>
  <c r="H209" i="1"/>
  <c r="H213" i="1"/>
  <c r="H217" i="1"/>
  <c r="H221" i="1"/>
  <c r="H225" i="1"/>
  <c r="H229" i="1"/>
  <c r="H233" i="1"/>
  <c r="H237" i="1"/>
  <c r="H241" i="1"/>
  <c r="H245" i="1"/>
  <c r="H249" i="1"/>
  <c r="H253" i="1"/>
  <c r="H257" i="1"/>
  <c r="H261" i="1"/>
  <c r="H265" i="1"/>
  <c r="H269" i="1"/>
  <c r="H273" i="1"/>
  <c r="H277" i="1"/>
  <c r="H281" i="1"/>
  <c r="H285" i="1"/>
  <c r="H289" i="1"/>
  <c r="H293" i="1"/>
  <c r="H297" i="1"/>
  <c r="H301" i="1"/>
  <c r="H305" i="1"/>
  <c r="H309" i="1"/>
  <c r="H313" i="1"/>
  <c r="H317" i="1"/>
  <c r="H321" i="1"/>
  <c r="H325" i="1"/>
  <c r="H329" i="1"/>
  <c r="H333" i="1"/>
  <c r="H19" i="1"/>
  <c r="H35" i="1"/>
  <c r="H62" i="1"/>
  <c r="H78" i="1"/>
  <c r="H94" i="1"/>
  <c r="H110" i="1"/>
  <c r="H126" i="1"/>
  <c r="H142" i="1"/>
  <c r="H158" i="1"/>
  <c r="H174" i="1"/>
  <c r="H190" i="1"/>
  <c r="H206" i="1"/>
  <c r="H222" i="1"/>
  <c r="H238" i="1"/>
  <c r="H254" i="1"/>
  <c r="H270" i="1"/>
  <c r="H286" i="1"/>
  <c r="H302" i="1"/>
  <c r="H318" i="1"/>
  <c r="H334" i="1"/>
  <c r="H338" i="1"/>
  <c r="H342" i="1"/>
  <c r="H346" i="1"/>
  <c r="H350" i="1"/>
  <c r="H23" i="1"/>
  <c r="H39" i="1"/>
  <c r="H66" i="1"/>
  <c r="H82" i="1"/>
  <c r="H98" i="1"/>
  <c r="H114" i="1"/>
  <c r="H130" i="1"/>
  <c r="H146" i="1"/>
  <c r="H162" i="1"/>
  <c r="H178" i="1"/>
  <c r="H194" i="1"/>
  <c r="H210" i="1"/>
  <c r="H226" i="1"/>
  <c r="H242" i="1"/>
  <c r="H258" i="1"/>
  <c r="H274" i="1"/>
  <c r="H290" i="1"/>
  <c r="H306" i="1"/>
  <c r="H322" i="1"/>
  <c r="H335" i="1"/>
  <c r="H339" i="1"/>
  <c r="H343" i="1"/>
  <c r="H347" i="1"/>
  <c r="H351" i="1"/>
  <c r="H352" i="1"/>
  <c r="H47" i="1"/>
  <c r="H58" i="1"/>
  <c r="H90" i="1"/>
  <c r="H122" i="1"/>
  <c r="H154" i="1"/>
  <c r="H186" i="1"/>
  <c r="H218" i="1"/>
  <c r="H250" i="1"/>
  <c r="H282" i="1"/>
  <c r="H314" i="1"/>
  <c r="H337" i="1"/>
  <c r="H345" i="1"/>
  <c r="H353" i="1"/>
  <c r="H27" i="1"/>
  <c r="H43" i="1"/>
  <c r="H54" i="1"/>
  <c r="H70" i="1"/>
  <c r="H86" i="1"/>
  <c r="H102" i="1"/>
  <c r="H118" i="1"/>
  <c r="H134" i="1"/>
  <c r="H150" i="1"/>
  <c r="H166" i="1"/>
  <c r="H182" i="1"/>
  <c r="H198" i="1"/>
  <c r="H214" i="1"/>
  <c r="H230" i="1"/>
  <c r="H246" i="1"/>
  <c r="H262" i="1"/>
  <c r="H278" i="1"/>
  <c r="H294" i="1"/>
  <c r="H310" i="1"/>
  <c r="H326" i="1"/>
  <c r="H336" i="1"/>
  <c r="H340" i="1"/>
  <c r="H344" i="1"/>
  <c r="H348" i="1"/>
  <c r="H31" i="1"/>
  <c r="H74" i="1"/>
  <c r="H106" i="1"/>
  <c r="H138" i="1"/>
  <c r="H170" i="1"/>
  <c r="H202" i="1"/>
  <c r="H234" i="1"/>
  <c r="H266" i="1"/>
  <c r="H298" i="1"/>
  <c r="H330" i="1"/>
  <c r="H341" i="1"/>
  <c r="H349" i="1"/>
  <c r="H15" i="1"/>
  <c r="G55" i="1"/>
  <c r="G59" i="1"/>
  <c r="G63" i="1"/>
  <c r="G67" i="1"/>
  <c r="G71" i="1"/>
  <c r="G75" i="1"/>
  <c r="G79" i="1"/>
  <c r="G83" i="1"/>
  <c r="G87" i="1"/>
  <c r="G91" i="1"/>
  <c r="G95" i="1"/>
  <c r="G99" i="1"/>
  <c r="G103" i="1"/>
  <c r="G107" i="1"/>
  <c r="G111" i="1"/>
  <c r="G115" i="1"/>
  <c r="G119" i="1"/>
  <c r="G123" i="1"/>
  <c r="G127" i="1"/>
  <c r="G131" i="1"/>
  <c r="G135" i="1"/>
  <c r="G139" i="1"/>
  <c r="G143" i="1"/>
  <c r="G147" i="1"/>
  <c r="G151" i="1"/>
  <c r="G155" i="1"/>
  <c r="G159" i="1"/>
  <c r="G163" i="1"/>
  <c r="G167" i="1"/>
  <c r="G171" i="1"/>
  <c r="G175" i="1"/>
  <c r="G179" i="1"/>
  <c r="G183" i="1"/>
  <c r="G187" i="1"/>
  <c r="G191" i="1"/>
  <c r="G195" i="1"/>
  <c r="G199" i="1"/>
  <c r="G203" i="1"/>
  <c r="G207" i="1"/>
  <c r="G211" i="1"/>
  <c r="G215" i="1"/>
  <c r="G219" i="1"/>
  <c r="G223" i="1"/>
  <c r="G227" i="1"/>
  <c r="G231" i="1"/>
  <c r="G235" i="1"/>
  <c r="G239" i="1"/>
  <c r="G243" i="1"/>
  <c r="G247" i="1"/>
  <c r="G251" i="1"/>
  <c r="G255" i="1"/>
  <c r="G259" i="1"/>
  <c r="G263" i="1"/>
  <c r="G267" i="1"/>
  <c r="G271" i="1"/>
  <c r="G275" i="1"/>
  <c r="G279" i="1"/>
  <c r="G283" i="1"/>
  <c r="G287" i="1"/>
  <c r="G291" i="1"/>
  <c r="G295" i="1"/>
  <c r="G299" i="1"/>
  <c r="G303" i="1"/>
  <c r="G307" i="1"/>
  <c r="G311" i="1"/>
  <c r="G315" i="1"/>
  <c r="G319" i="1"/>
  <c r="G323" i="1"/>
  <c r="G327" i="1"/>
  <c r="G331" i="1"/>
  <c r="G56" i="1"/>
  <c r="G60" i="1"/>
  <c r="G64" i="1"/>
  <c r="G68" i="1"/>
  <c r="G72" i="1"/>
  <c r="G76" i="1"/>
  <c r="G80" i="1"/>
  <c r="G84" i="1"/>
  <c r="G88" i="1"/>
  <c r="G92" i="1"/>
  <c r="G96" i="1"/>
  <c r="G100" i="1"/>
  <c r="G104" i="1"/>
  <c r="G108" i="1"/>
  <c r="G112" i="1"/>
  <c r="G116" i="1"/>
  <c r="G120" i="1"/>
  <c r="G124" i="1"/>
  <c r="G128" i="1"/>
  <c r="G132" i="1"/>
  <c r="G136" i="1"/>
  <c r="G140" i="1"/>
  <c r="G144" i="1"/>
  <c r="G148" i="1"/>
  <c r="G152" i="1"/>
  <c r="G156" i="1"/>
  <c r="G160" i="1"/>
  <c r="G164" i="1"/>
  <c r="G168" i="1"/>
  <c r="G172" i="1"/>
  <c r="G176" i="1"/>
  <c r="G180" i="1"/>
  <c r="G184" i="1"/>
  <c r="G188" i="1"/>
  <c r="G192" i="1"/>
  <c r="G196" i="1"/>
  <c r="G200" i="1"/>
  <c r="G204" i="1"/>
  <c r="G208" i="1"/>
  <c r="G212" i="1"/>
  <c r="G216" i="1"/>
  <c r="G220" i="1"/>
  <c r="G224" i="1"/>
  <c r="G228" i="1"/>
  <c r="G232" i="1"/>
  <c r="G236" i="1"/>
  <c r="G240" i="1"/>
  <c r="G244" i="1"/>
  <c r="G248" i="1"/>
  <c r="G252" i="1"/>
  <c r="G256" i="1"/>
  <c r="G260" i="1"/>
  <c r="G264" i="1"/>
  <c r="G268" i="1"/>
  <c r="G272" i="1"/>
  <c r="G276" i="1"/>
  <c r="G280" i="1"/>
  <c r="G284" i="1"/>
  <c r="G288" i="1"/>
  <c r="G292" i="1"/>
  <c r="G296" i="1"/>
  <c r="G300" i="1"/>
  <c r="G304" i="1"/>
  <c r="G308" i="1"/>
  <c r="G312" i="1"/>
  <c r="G316" i="1"/>
  <c r="G320" i="1"/>
  <c r="G324" i="1"/>
  <c r="G328" i="1"/>
  <c r="G332" i="1"/>
  <c r="G57" i="1"/>
  <c r="G61" i="1"/>
  <c r="G65" i="1"/>
  <c r="G69" i="1"/>
  <c r="G73" i="1"/>
  <c r="G77" i="1"/>
  <c r="G81" i="1"/>
  <c r="G85" i="1"/>
  <c r="G89" i="1"/>
  <c r="G93" i="1"/>
  <c r="G97" i="1"/>
  <c r="G101" i="1"/>
  <c r="G105" i="1"/>
  <c r="G109" i="1"/>
  <c r="G113" i="1"/>
  <c r="G117" i="1"/>
  <c r="G121" i="1"/>
  <c r="G125" i="1"/>
  <c r="G129" i="1"/>
  <c r="G133" i="1"/>
  <c r="G137" i="1"/>
  <c r="G141" i="1"/>
  <c r="G145" i="1"/>
  <c r="G149" i="1"/>
  <c r="G153" i="1"/>
  <c r="G157" i="1"/>
  <c r="G161" i="1"/>
  <c r="G165" i="1"/>
  <c r="G169" i="1"/>
  <c r="G173" i="1"/>
  <c r="G177" i="1"/>
  <c r="G181" i="1"/>
  <c r="G185" i="1"/>
  <c r="G189" i="1"/>
  <c r="G193" i="1"/>
  <c r="G197" i="1"/>
  <c r="G201" i="1"/>
  <c r="G205" i="1"/>
  <c r="G209" i="1"/>
  <c r="G213" i="1"/>
  <c r="G217" i="1"/>
  <c r="G221" i="1"/>
  <c r="G225" i="1"/>
  <c r="G229" i="1"/>
  <c r="G233" i="1"/>
  <c r="G237" i="1"/>
  <c r="G241" i="1"/>
  <c r="G245" i="1"/>
  <c r="G249" i="1"/>
  <c r="G253" i="1"/>
  <c r="G257" i="1"/>
  <c r="G261" i="1"/>
  <c r="G265" i="1"/>
  <c r="G269" i="1"/>
  <c r="G273" i="1"/>
  <c r="G277" i="1"/>
  <c r="G281" i="1"/>
  <c r="G285" i="1"/>
  <c r="G289" i="1"/>
  <c r="G293" i="1"/>
  <c r="G297" i="1"/>
  <c r="G301" i="1"/>
  <c r="G305" i="1"/>
  <c r="G309" i="1"/>
  <c r="G313" i="1"/>
  <c r="G317" i="1"/>
  <c r="G321" i="1"/>
  <c r="G325" i="1"/>
  <c r="G329" i="1"/>
  <c r="G333" i="1"/>
  <c r="G62" i="1"/>
  <c r="G78" i="1"/>
  <c r="G94" i="1"/>
  <c r="G110" i="1"/>
  <c r="G126" i="1"/>
  <c r="G142" i="1"/>
  <c r="G158" i="1"/>
  <c r="G174" i="1"/>
  <c r="G190" i="1"/>
  <c r="G206" i="1"/>
  <c r="G222" i="1"/>
  <c r="G238" i="1"/>
  <c r="G254" i="1"/>
  <c r="G270" i="1"/>
  <c r="G286" i="1"/>
  <c r="G302" i="1"/>
  <c r="G318" i="1"/>
  <c r="G334" i="1"/>
  <c r="G338" i="1"/>
  <c r="G342" i="1"/>
  <c r="G346" i="1"/>
  <c r="G350" i="1"/>
  <c r="G340" i="1"/>
  <c r="G352" i="1"/>
  <c r="G106" i="1"/>
  <c r="G154" i="1"/>
  <c r="G202" i="1"/>
  <c r="G250" i="1"/>
  <c r="G314" i="1"/>
  <c r="G341" i="1"/>
  <c r="G353" i="1"/>
  <c r="G66" i="1"/>
  <c r="G82" i="1"/>
  <c r="G98" i="1"/>
  <c r="G114" i="1"/>
  <c r="G130" i="1"/>
  <c r="G146" i="1"/>
  <c r="G162" i="1"/>
  <c r="G178" i="1"/>
  <c r="G194" i="1"/>
  <c r="G210" i="1"/>
  <c r="G226" i="1"/>
  <c r="G242" i="1"/>
  <c r="G258" i="1"/>
  <c r="G274" i="1"/>
  <c r="G290" i="1"/>
  <c r="G306" i="1"/>
  <c r="G322" i="1"/>
  <c r="G335" i="1"/>
  <c r="G339" i="1"/>
  <c r="G343" i="1"/>
  <c r="G347" i="1"/>
  <c r="G351" i="1"/>
  <c r="G348" i="1"/>
  <c r="G90" i="1"/>
  <c r="G138" i="1"/>
  <c r="G186" i="1"/>
  <c r="G234" i="1"/>
  <c r="G282" i="1"/>
  <c r="G330" i="1"/>
  <c r="G345" i="1"/>
  <c r="G54" i="1"/>
  <c r="G70" i="1"/>
  <c r="G86" i="1"/>
  <c r="G102" i="1"/>
  <c r="G118" i="1"/>
  <c r="G134" i="1"/>
  <c r="G150" i="1"/>
  <c r="G166" i="1"/>
  <c r="G182" i="1"/>
  <c r="G198" i="1"/>
  <c r="G214" i="1"/>
  <c r="G230" i="1"/>
  <c r="G246" i="1"/>
  <c r="G262" i="1"/>
  <c r="G278" i="1"/>
  <c r="G294" i="1"/>
  <c r="G310" i="1"/>
  <c r="G326" i="1"/>
  <c r="G336" i="1"/>
  <c r="G344" i="1"/>
  <c r="G58" i="1"/>
  <c r="G74" i="1"/>
  <c r="G122" i="1"/>
  <c r="G170" i="1"/>
  <c r="G218" i="1"/>
  <c r="G266" i="1"/>
  <c r="G298" i="1"/>
  <c r="G337" i="1"/>
  <c r="G349" i="1"/>
  <c r="F55" i="1"/>
  <c r="F59" i="1"/>
  <c r="F63" i="1"/>
  <c r="F67" i="1"/>
  <c r="F71" i="1"/>
  <c r="F75" i="1"/>
  <c r="F79" i="1"/>
  <c r="F83" i="1"/>
  <c r="F87" i="1"/>
  <c r="F91" i="1"/>
  <c r="F95" i="1"/>
  <c r="F99" i="1"/>
  <c r="F103" i="1"/>
  <c r="F107" i="1"/>
  <c r="F111" i="1"/>
  <c r="F115" i="1"/>
  <c r="F119" i="1"/>
  <c r="F123" i="1"/>
  <c r="F127" i="1"/>
  <c r="F131" i="1"/>
  <c r="F135" i="1"/>
  <c r="F139" i="1"/>
  <c r="F143" i="1"/>
  <c r="F147" i="1"/>
  <c r="F151" i="1"/>
  <c r="F155" i="1"/>
  <c r="F159" i="1"/>
  <c r="F163" i="1"/>
  <c r="F167" i="1"/>
  <c r="F171" i="1"/>
  <c r="F175" i="1"/>
  <c r="F179" i="1"/>
  <c r="F183" i="1"/>
  <c r="F187" i="1"/>
  <c r="F191" i="1"/>
  <c r="F195" i="1"/>
  <c r="F199" i="1"/>
  <c r="F203" i="1"/>
  <c r="F207" i="1"/>
  <c r="F211" i="1"/>
  <c r="F215" i="1"/>
  <c r="F219" i="1"/>
  <c r="F223" i="1"/>
  <c r="F227" i="1"/>
  <c r="F231" i="1"/>
  <c r="F235" i="1"/>
  <c r="F239" i="1"/>
  <c r="F243" i="1"/>
  <c r="F247" i="1"/>
  <c r="F251" i="1"/>
  <c r="F255" i="1"/>
  <c r="F259" i="1"/>
  <c r="F263" i="1"/>
  <c r="F267" i="1"/>
  <c r="F271" i="1"/>
  <c r="F275" i="1"/>
  <c r="F279" i="1"/>
  <c r="F283" i="1"/>
  <c r="F287" i="1"/>
  <c r="F291" i="1"/>
  <c r="F295" i="1"/>
  <c r="F299" i="1"/>
  <c r="F303" i="1"/>
  <c r="F307" i="1"/>
  <c r="F311" i="1"/>
  <c r="F315" i="1"/>
  <c r="F319" i="1"/>
  <c r="F323" i="1"/>
  <c r="F327" i="1"/>
  <c r="F331" i="1"/>
  <c r="F56" i="1"/>
  <c r="F60" i="1"/>
  <c r="F64" i="1"/>
  <c r="F68" i="1"/>
  <c r="F72" i="1"/>
  <c r="F76" i="1"/>
  <c r="F80" i="1"/>
  <c r="F84" i="1"/>
  <c r="F88" i="1"/>
  <c r="F92" i="1"/>
  <c r="F96" i="1"/>
  <c r="F100" i="1"/>
  <c r="F104" i="1"/>
  <c r="F108" i="1"/>
  <c r="F112" i="1"/>
  <c r="F116" i="1"/>
  <c r="F120" i="1"/>
  <c r="F124" i="1"/>
  <c r="F128" i="1"/>
  <c r="F132" i="1"/>
  <c r="F136" i="1"/>
  <c r="F140" i="1"/>
  <c r="F144" i="1"/>
  <c r="F148" i="1"/>
  <c r="F152" i="1"/>
  <c r="F156" i="1"/>
  <c r="F160" i="1"/>
  <c r="F164" i="1"/>
  <c r="F168" i="1"/>
  <c r="F172" i="1"/>
  <c r="F176" i="1"/>
  <c r="F180" i="1"/>
  <c r="F184" i="1"/>
  <c r="F188" i="1"/>
  <c r="F192" i="1"/>
  <c r="F196" i="1"/>
  <c r="F200" i="1"/>
  <c r="F204" i="1"/>
  <c r="F208" i="1"/>
  <c r="F212" i="1"/>
  <c r="F216" i="1"/>
  <c r="F220" i="1"/>
  <c r="F224" i="1"/>
  <c r="F228" i="1"/>
  <c r="F232" i="1"/>
  <c r="F236" i="1"/>
  <c r="F240" i="1"/>
  <c r="F244" i="1"/>
  <c r="F248" i="1"/>
  <c r="F252" i="1"/>
  <c r="F256" i="1"/>
  <c r="F260" i="1"/>
  <c r="F264" i="1"/>
  <c r="F268" i="1"/>
  <c r="F272" i="1"/>
  <c r="F276" i="1"/>
  <c r="F280" i="1"/>
  <c r="F284" i="1"/>
  <c r="F288" i="1"/>
  <c r="F292" i="1"/>
  <c r="F296" i="1"/>
  <c r="F300" i="1"/>
  <c r="F304" i="1"/>
  <c r="F308" i="1"/>
  <c r="F312" i="1"/>
  <c r="F316" i="1"/>
  <c r="F320" i="1"/>
  <c r="F324" i="1"/>
  <c r="F328" i="1"/>
  <c r="F332" i="1"/>
  <c r="F57" i="1"/>
  <c r="F61" i="1"/>
  <c r="F65" i="1"/>
  <c r="F69" i="1"/>
  <c r="F73" i="1"/>
  <c r="F77" i="1"/>
  <c r="F81" i="1"/>
  <c r="F85" i="1"/>
  <c r="F89" i="1"/>
  <c r="F93" i="1"/>
  <c r="F97" i="1"/>
  <c r="F101" i="1"/>
  <c r="F105" i="1"/>
  <c r="F109" i="1"/>
  <c r="F113" i="1"/>
  <c r="F117" i="1"/>
  <c r="F121" i="1"/>
  <c r="F125" i="1"/>
  <c r="F129" i="1"/>
  <c r="F133" i="1"/>
  <c r="F137" i="1"/>
  <c r="F141" i="1"/>
  <c r="F145" i="1"/>
  <c r="F149" i="1"/>
  <c r="F153" i="1"/>
  <c r="F157" i="1"/>
  <c r="F161" i="1"/>
  <c r="F165" i="1"/>
  <c r="F169" i="1"/>
  <c r="F173" i="1"/>
  <c r="F177" i="1"/>
  <c r="F181" i="1"/>
  <c r="F185" i="1"/>
  <c r="F189" i="1"/>
  <c r="F193" i="1"/>
  <c r="F197" i="1"/>
  <c r="F201" i="1"/>
  <c r="F205" i="1"/>
  <c r="F209" i="1"/>
  <c r="F213" i="1"/>
  <c r="F217" i="1"/>
  <c r="F221" i="1"/>
  <c r="F225" i="1"/>
  <c r="F229" i="1"/>
  <c r="F233" i="1"/>
  <c r="F237" i="1"/>
  <c r="F241" i="1"/>
  <c r="F245" i="1"/>
  <c r="F249" i="1"/>
  <c r="F253" i="1"/>
  <c r="F257" i="1"/>
  <c r="F261" i="1"/>
  <c r="F265" i="1"/>
  <c r="F269" i="1"/>
  <c r="F273" i="1"/>
  <c r="F277" i="1"/>
  <c r="F281" i="1"/>
  <c r="F285" i="1"/>
  <c r="F289" i="1"/>
  <c r="F293" i="1"/>
  <c r="F297" i="1"/>
  <c r="F301" i="1"/>
  <c r="F305" i="1"/>
  <c r="F309" i="1"/>
  <c r="F313" i="1"/>
  <c r="F317" i="1"/>
  <c r="F321" i="1"/>
  <c r="F325" i="1"/>
  <c r="F329" i="1"/>
  <c r="F333" i="1"/>
  <c r="F62" i="1"/>
  <c r="F78" i="1"/>
  <c r="F94" i="1"/>
  <c r="F110" i="1"/>
  <c r="F126" i="1"/>
  <c r="F142" i="1"/>
  <c r="F158" i="1"/>
  <c r="F174" i="1"/>
  <c r="F190" i="1"/>
  <c r="F206" i="1"/>
  <c r="F222" i="1"/>
  <c r="F238" i="1"/>
  <c r="F254" i="1"/>
  <c r="F270" i="1"/>
  <c r="F286" i="1"/>
  <c r="F302" i="1"/>
  <c r="F318" i="1"/>
  <c r="F334" i="1"/>
  <c r="F338" i="1"/>
  <c r="F342" i="1"/>
  <c r="F346" i="1"/>
  <c r="F350" i="1"/>
  <c r="F340" i="1"/>
  <c r="F352" i="1"/>
  <c r="F90" i="1"/>
  <c r="F138" i="1"/>
  <c r="F186" i="1"/>
  <c r="F234" i="1"/>
  <c r="F282" i="1"/>
  <c r="F330" i="1"/>
  <c r="F345" i="1"/>
  <c r="F66" i="1"/>
  <c r="F82" i="1"/>
  <c r="F98" i="1"/>
  <c r="F114" i="1"/>
  <c r="F130" i="1"/>
  <c r="F146" i="1"/>
  <c r="F162" i="1"/>
  <c r="F178" i="1"/>
  <c r="F194" i="1"/>
  <c r="F210" i="1"/>
  <c r="F226" i="1"/>
  <c r="F242" i="1"/>
  <c r="F258" i="1"/>
  <c r="F274" i="1"/>
  <c r="F290" i="1"/>
  <c r="F306" i="1"/>
  <c r="F322" i="1"/>
  <c r="F335" i="1"/>
  <c r="F339" i="1"/>
  <c r="F343" i="1"/>
  <c r="F347" i="1"/>
  <c r="F351" i="1"/>
  <c r="F348" i="1"/>
  <c r="F106" i="1"/>
  <c r="F154" i="1"/>
  <c r="F202" i="1"/>
  <c r="F250" i="1"/>
  <c r="F298" i="1"/>
  <c r="F337" i="1"/>
  <c r="F349" i="1"/>
  <c r="F54" i="1"/>
  <c r="F70" i="1"/>
  <c r="F86" i="1"/>
  <c r="F102" i="1"/>
  <c r="F118" i="1"/>
  <c r="F134" i="1"/>
  <c r="F150" i="1"/>
  <c r="F166" i="1"/>
  <c r="F182" i="1"/>
  <c r="F198" i="1"/>
  <c r="F214" i="1"/>
  <c r="F230" i="1"/>
  <c r="F246" i="1"/>
  <c r="F262" i="1"/>
  <c r="F278" i="1"/>
  <c r="F294" i="1"/>
  <c r="F310" i="1"/>
  <c r="F326" i="1"/>
  <c r="F336" i="1"/>
  <c r="F344" i="1"/>
  <c r="F58" i="1"/>
  <c r="F74" i="1"/>
  <c r="F122" i="1"/>
  <c r="F170" i="1"/>
  <c r="F218" i="1"/>
  <c r="F266" i="1"/>
  <c r="F314" i="1"/>
  <c r="F341" i="1"/>
  <c r="F353" i="1"/>
  <c r="E15" i="1"/>
  <c r="E16" i="1"/>
  <c r="E20" i="1"/>
  <c r="E24" i="1"/>
  <c r="E28" i="1"/>
  <c r="E32" i="1"/>
  <c r="E36" i="1"/>
  <c r="E40" i="1"/>
  <c r="E44" i="1"/>
  <c r="E48" i="1"/>
  <c r="E55" i="1"/>
  <c r="E59" i="1"/>
  <c r="E63" i="1"/>
  <c r="E67" i="1"/>
  <c r="E71" i="1"/>
  <c r="E75" i="1"/>
  <c r="E79" i="1"/>
  <c r="E83" i="1"/>
  <c r="E87" i="1"/>
  <c r="E91" i="1"/>
  <c r="E95" i="1"/>
  <c r="E99" i="1"/>
  <c r="E103" i="1"/>
  <c r="E107" i="1"/>
  <c r="E111" i="1"/>
  <c r="E115" i="1"/>
  <c r="E119" i="1"/>
  <c r="E123" i="1"/>
  <c r="E127" i="1"/>
  <c r="E131" i="1"/>
  <c r="E135" i="1"/>
  <c r="E139" i="1"/>
  <c r="E143" i="1"/>
  <c r="E147" i="1"/>
  <c r="E151" i="1"/>
  <c r="E155" i="1"/>
  <c r="E159" i="1"/>
  <c r="E163" i="1"/>
  <c r="E167" i="1"/>
  <c r="E171" i="1"/>
  <c r="E175" i="1"/>
  <c r="E179" i="1"/>
  <c r="E183" i="1"/>
  <c r="E187" i="1"/>
  <c r="E191" i="1"/>
  <c r="E195" i="1"/>
  <c r="E199" i="1"/>
  <c r="E203" i="1"/>
  <c r="E207" i="1"/>
  <c r="E211" i="1"/>
  <c r="E215" i="1"/>
  <c r="E219" i="1"/>
  <c r="E223" i="1"/>
  <c r="E227" i="1"/>
  <c r="E231" i="1"/>
  <c r="E235" i="1"/>
  <c r="E239" i="1"/>
  <c r="E243" i="1"/>
  <c r="E247" i="1"/>
  <c r="E251" i="1"/>
  <c r="E255" i="1"/>
  <c r="E259" i="1"/>
  <c r="E263" i="1"/>
  <c r="E267" i="1"/>
  <c r="E271" i="1"/>
  <c r="E275" i="1"/>
  <c r="E279" i="1"/>
  <c r="E283" i="1"/>
  <c r="E287" i="1"/>
  <c r="E291" i="1"/>
  <c r="E295" i="1"/>
  <c r="E299" i="1"/>
  <c r="E303" i="1"/>
  <c r="E307" i="1"/>
  <c r="E311" i="1"/>
  <c r="E315" i="1"/>
  <c r="E319" i="1"/>
  <c r="E323" i="1"/>
  <c r="E327" i="1"/>
  <c r="E331" i="1"/>
  <c r="E17" i="1"/>
  <c r="E21" i="1"/>
  <c r="E25" i="1"/>
  <c r="E29" i="1"/>
  <c r="E33" i="1"/>
  <c r="E37" i="1"/>
  <c r="E41" i="1"/>
  <c r="E45" i="1"/>
  <c r="E49" i="1"/>
  <c r="E56" i="1"/>
  <c r="E60" i="1"/>
  <c r="E64" i="1"/>
  <c r="E68" i="1"/>
  <c r="E72" i="1"/>
  <c r="E76" i="1"/>
  <c r="E80" i="1"/>
  <c r="E84" i="1"/>
  <c r="E88" i="1"/>
  <c r="E92" i="1"/>
  <c r="E96" i="1"/>
  <c r="E100" i="1"/>
  <c r="E104" i="1"/>
  <c r="E108" i="1"/>
  <c r="E112" i="1"/>
  <c r="E116" i="1"/>
  <c r="E120" i="1"/>
  <c r="E124" i="1"/>
  <c r="E128" i="1"/>
  <c r="E132" i="1"/>
  <c r="E136" i="1"/>
  <c r="E140" i="1"/>
  <c r="E144" i="1"/>
  <c r="E148" i="1"/>
  <c r="E152" i="1"/>
  <c r="E156" i="1"/>
  <c r="E160" i="1"/>
  <c r="E164" i="1"/>
  <c r="E168" i="1"/>
  <c r="E172" i="1"/>
  <c r="E176" i="1"/>
  <c r="E180" i="1"/>
  <c r="E184" i="1"/>
  <c r="E188" i="1"/>
  <c r="E192" i="1"/>
  <c r="E196" i="1"/>
  <c r="E200" i="1"/>
  <c r="E204" i="1"/>
  <c r="E208" i="1"/>
  <c r="E212" i="1"/>
  <c r="E216" i="1"/>
  <c r="E220" i="1"/>
  <c r="E224" i="1"/>
  <c r="E228" i="1"/>
  <c r="E232" i="1"/>
  <c r="E236" i="1"/>
  <c r="E240" i="1"/>
  <c r="E244" i="1"/>
  <c r="E248" i="1"/>
  <c r="E252" i="1"/>
  <c r="E256" i="1"/>
  <c r="E260" i="1"/>
  <c r="E264" i="1"/>
  <c r="E268" i="1"/>
  <c r="E272" i="1"/>
  <c r="E276" i="1"/>
  <c r="E280" i="1"/>
  <c r="E284" i="1"/>
  <c r="E288" i="1"/>
  <c r="E292" i="1"/>
  <c r="E296" i="1"/>
  <c r="E300" i="1"/>
  <c r="E304" i="1"/>
  <c r="E308" i="1"/>
  <c r="E312" i="1"/>
  <c r="E316" i="1"/>
  <c r="E320" i="1"/>
  <c r="E324" i="1"/>
  <c r="E328" i="1"/>
  <c r="E332" i="1"/>
  <c r="E18" i="1"/>
  <c r="E26" i="1"/>
  <c r="E34" i="1"/>
  <c r="E42" i="1"/>
  <c r="E50" i="1"/>
  <c r="E61" i="1"/>
  <c r="E69" i="1"/>
  <c r="E77" i="1"/>
  <c r="E85" i="1"/>
  <c r="E93" i="1"/>
  <c r="E101" i="1"/>
  <c r="E109" i="1"/>
  <c r="E117" i="1"/>
  <c r="E125" i="1"/>
  <c r="E133" i="1"/>
  <c r="E141" i="1"/>
  <c r="E149" i="1"/>
  <c r="E157" i="1"/>
  <c r="E165" i="1"/>
  <c r="E173" i="1"/>
  <c r="E181" i="1"/>
  <c r="E189" i="1"/>
  <c r="E197" i="1"/>
  <c r="E205" i="1"/>
  <c r="E213" i="1"/>
  <c r="E221" i="1"/>
  <c r="E229" i="1"/>
  <c r="E237" i="1"/>
  <c r="E245" i="1"/>
  <c r="E253" i="1"/>
  <c r="E261" i="1"/>
  <c r="E269" i="1"/>
  <c r="E277" i="1"/>
  <c r="E285" i="1"/>
  <c r="E293" i="1"/>
  <c r="E301" i="1"/>
  <c r="E309" i="1"/>
  <c r="E317" i="1"/>
  <c r="E325" i="1"/>
  <c r="E333" i="1"/>
  <c r="E337" i="1"/>
  <c r="E341" i="1"/>
  <c r="E345" i="1"/>
  <c r="E349" i="1"/>
  <c r="E353" i="1"/>
  <c r="E326" i="1"/>
  <c r="E342" i="1"/>
  <c r="E346" i="1"/>
  <c r="E22" i="1"/>
  <c r="E73" i="1"/>
  <c r="E89" i="1"/>
  <c r="E105" i="1"/>
  <c r="E121" i="1"/>
  <c r="E137" i="1"/>
  <c r="E153" i="1"/>
  <c r="E169" i="1"/>
  <c r="E185" i="1"/>
  <c r="E201" i="1"/>
  <c r="E217" i="1"/>
  <c r="E233" i="1"/>
  <c r="E249" i="1"/>
  <c r="E265" i="1"/>
  <c r="E289" i="1"/>
  <c r="E305" i="1"/>
  <c r="E321" i="1"/>
  <c r="E339" i="1"/>
  <c r="E347" i="1"/>
  <c r="E23" i="1"/>
  <c r="E31" i="1"/>
  <c r="E39" i="1"/>
  <c r="E47" i="1"/>
  <c r="E58" i="1"/>
  <c r="E66" i="1"/>
  <c r="E74" i="1"/>
  <c r="E90" i="1"/>
  <c r="E106" i="1"/>
  <c r="E122" i="1"/>
  <c r="E146" i="1"/>
  <c r="E162" i="1"/>
  <c r="E19" i="1"/>
  <c r="E27" i="1"/>
  <c r="E35" i="1"/>
  <c r="E43" i="1"/>
  <c r="E54" i="1"/>
  <c r="E62" i="1"/>
  <c r="E70" i="1"/>
  <c r="E78" i="1"/>
  <c r="E86" i="1"/>
  <c r="E94" i="1"/>
  <c r="E102" i="1"/>
  <c r="E110" i="1"/>
  <c r="E118" i="1"/>
  <c r="E126" i="1"/>
  <c r="E134" i="1"/>
  <c r="E142" i="1"/>
  <c r="E150" i="1"/>
  <c r="E158" i="1"/>
  <c r="E166" i="1"/>
  <c r="E174" i="1"/>
  <c r="E182" i="1"/>
  <c r="E190" i="1"/>
  <c r="E198" i="1"/>
  <c r="E206" i="1"/>
  <c r="E214" i="1"/>
  <c r="E222" i="1"/>
  <c r="E230" i="1"/>
  <c r="E238" i="1"/>
  <c r="E246" i="1"/>
  <c r="E254" i="1"/>
  <c r="E262" i="1"/>
  <c r="E270" i="1"/>
  <c r="E278" i="1"/>
  <c r="E286" i="1"/>
  <c r="E294" i="1"/>
  <c r="E302" i="1"/>
  <c r="E310" i="1"/>
  <c r="E318" i="1"/>
  <c r="E334" i="1"/>
  <c r="E338" i="1"/>
  <c r="E350" i="1"/>
  <c r="E30" i="1"/>
  <c r="E38" i="1"/>
  <c r="E46" i="1"/>
  <c r="E57" i="1"/>
  <c r="E65" i="1"/>
  <c r="E81" i="1"/>
  <c r="E97" i="1"/>
  <c r="E113" i="1"/>
  <c r="E129" i="1"/>
  <c r="E145" i="1"/>
  <c r="E161" i="1"/>
  <c r="E177" i="1"/>
  <c r="E193" i="1"/>
  <c r="E209" i="1"/>
  <c r="E225" i="1"/>
  <c r="E241" i="1"/>
  <c r="E257" i="1"/>
  <c r="E273" i="1"/>
  <c r="E281" i="1"/>
  <c r="E297" i="1"/>
  <c r="E313" i="1"/>
  <c r="E329" i="1"/>
  <c r="E335" i="1"/>
  <c r="E343" i="1"/>
  <c r="E351" i="1"/>
  <c r="E82" i="1"/>
  <c r="E98" i="1"/>
  <c r="E114" i="1"/>
  <c r="E130" i="1"/>
  <c r="E138" i="1"/>
  <c r="E154" i="1"/>
  <c r="E170" i="1"/>
  <c r="E178" i="1"/>
  <c r="E210" i="1"/>
  <c r="E242" i="1"/>
  <c r="E274" i="1"/>
  <c r="E306" i="1"/>
  <c r="E336" i="1"/>
  <c r="E352" i="1"/>
  <c r="E194" i="1"/>
  <c r="E258" i="1"/>
  <c r="E322" i="1"/>
  <c r="E202" i="1"/>
  <c r="E266" i="1"/>
  <c r="E348" i="1"/>
  <c r="E186" i="1"/>
  <c r="E218" i="1"/>
  <c r="E250" i="1"/>
  <c r="E282" i="1"/>
  <c r="E314" i="1"/>
  <c r="E340" i="1"/>
  <c r="E226" i="1"/>
  <c r="E290" i="1"/>
  <c r="E344" i="1"/>
  <c r="E234" i="1"/>
  <c r="E298" i="1"/>
  <c r="E330" i="1"/>
  <c r="D55" i="1"/>
  <c r="D59" i="1"/>
  <c r="D63" i="1"/>
  <c r="D67" i="1"/>
  <c r="D71" i="1"/>
  <c r="D75" i="1"/>
  <c r="D79" i="1"/>
  <c r="D83" i="1"/>
  <c r="D87" i="1"/>
  <c r="D91" i="1"/>
  <c r="D95" i="1"/>
  <c r="D99" i="1"/>
  <c r="D103" i="1"/>
  <c r="D107" i="1"/>
  <c r="D111" i="1"/>
  <c r="D115" i="1"/>
  <c r="D119" i="1"/>
  <c r="D123" i="1"/>
  <c r="D127" i="1"/>
  <c r="D131" i="1"/>
  <c r="D135" i="1"/>
  <c r="D139" i="1"/>
  <c r="D143" i="1"/>
  <c r="D147" i="1"/>
  <c r="D151" i="1"/>
  <c r="D155" i="1"/>
  <c r="D159" i="1"/>
  <c r="D163" i="1"/>
  <c r="D167" i="1"/>
  <c r="D171" i="1"/>
  <c r="D175" i="1"/>
  <c r="D179" i="1"/>
  <c r="D183" i="1"/>
  <c r="D187" i="1"/>
  <c r="D191" i="1"/>
  <c r="D195" i="1"/>
  <c r="D199" i="1"/>
  <c r="D203" i="1"/>
  <c r="D207" i="1"/>
  <c r="D211" i="1"/>
  <c r="D215" i="1"/>
  <c r="D219" i="1"/>
  <c r="D223" i="1"/>
  <c r="D227" i="1"/>
  <c r="D231" i="1"/>
  <c r="D235" i="1"/>
  <c r="D239" i="1"/>
  <c r="D243" i="1"/>
  <c r="D247" i="1"/>
  <c r="D251" i="1"/>
  <c r="D255" i="1"/>
  <c r="D259" i="1"/>
  <c r="D263" i="1"/>
  <c r="D267" i="1"/>
  <c r="D271" i="1"/>
  <c r="D275" i="1"/>
  <c r="D279" i="1"/>
  <c r="D283" i="1"/>
  <c r="D287" i="1"/>
  <c r="D291" i="1"/>
  <c r="D295" i="1"/>
  <c r="D299" i="1"/>
  <c r="D303" i="1"/>
  <c r="D307" i="1"/>
  <c r="D311" i="1"/>
  <c r="D315" i="1"/>
  <c r="D319" i="1"/>
  <c r="D323" i="1"/>
  <c r="D327" i="1"/>
  <c r="D331" i="1"/>
  <c r="D56" i="1"/>
  <c r="D60" i="1"/>
  <c r="D64" i="1"/>
  <c r="D68" i="1"/>
  <c r="D72" i="1"/>
  <c r="D76" i="1"/>
  <c r="D80" i="1"/>
  <c r="D84" i="1"/>
  <c r="D88" i="1"/>
  <c r="D92" i="1"/>
  <c r="D96" i="1"/>
  <c r="D100" i="1"/>
  <c r="D104" i="1"/>
  <c r="D108" i="1"/>
  <c r="D112" i="1"/>
  <c r="D116" i="1"/>
  <c r="D120" i="1"/>
  <c r="D124" i="1"/>
  <c r="D128" i="1"/>
  <c r="D132" i="1"/>
  <c r="D136" i="1"/>
  <c r="D140" i="1"/>
  <c r="D144" i="1"/>
  <c r="D148" i="1"/>
  <c r="D152" i="1"/>
  <c r="D156" i="1"/>
  <c r="D160" i="1"/>
  <c r="D164" i="1"/>
  <c r="D168" i="1"/>
  <c r="D172" i="1"/>
  <c r="D176" i="1"/>
  <c r="D180" i="1"/>
  <c r="D184" i="1"/>
  <c r="D188" i="1"/>
  <c r="D192" i="1"/>
  <c r="D196" i="1"/>
  <c r="D200" i="1"/>
  <c r="D204" i="1"/>
  <c r="D208" i="1"/>
  <c r="D212" i="1"/>
  <c r="D216" i="1"/>
  <c r="D220" i="1"/>
  <c r="D224" i="1"/>
  <c r="D228" i="1"/>
  <c r="D232" i="1"/>
  <c r="D236" i="1"/>
  <c r="D240" i="1"/>
  <c r="D244" i="1"/>
  <c r="D248" i="1"/>
  <c r="D252" i="1"/>
  <c r="D256" i="1"/>
  <c r="D260" i="1"/>
  <c r="D264" i="1"/>
  <c r="D268" i="1"/>
  <c r="D272" i="1"/>
  <c r="D276" i="1"/>
  <c r="D280" i="1"/>
  <c r="D284" i="1"/>
  <c r="D288" i="1"/>
  <c r="D292" i="1"/>
  <c r="D296" i="1"/>
  <c r="D300" i="1"/>
  <c r="D304" i="1"/>
  <c r="D308" i="1"/>
  <c r="D312" i="1"/>
  <c r="D316" i="1"/>
  <c r="D320" i="1"/>
  <c r="D324" i="1"/>
  <c r="D328" i="1"/>
  <c r="D332" i="1"/>
  <c r="D57" i="1"/>
  <c r="D61" i="1"/>
  <c r="D65" i="1"/>
  <c r="D69" i="1"/>
  <c r="D73" i="1"/>
  <c r="D77" i="1"/>
  <c r="D81" i="1"/>
  <c r="D85" i="1"/>
  <c r="D89" i="1"/>
  <c r="D93" i="1"/>
  <c r="D97" i="1"/>
  <c r="D101" i="1"/>
  <c r="D105" i="1"/>
  <c r="D109" i="1"/>
  <c r="D113" i="1"/>
  <c r="D117" i="1"/>
  <c r="D121" i="1"/>
  <c r="D125" i="1"/>
  <c r="D129" i="1"/>
  <c r="D133" i="1"/>
  <c r="D137" i="1"/>
  <c r="D141" i="1"/>
  <c r="D145" i="1"/>
  <c r="D149" i="1"/>
  <c r="D153" i="1"/>
  <c r="D157" i="1"/>
  <c r="D161" i="1"/>
  <c r="D165" i="1"/>
  <c r="D169" i="1"/>
  <c r="D173" i="1"/>
  <c r="D177" i="1"/>
  <c r="D181" i="1"/>
  <c r="D185" i="1"/>
  <c r="D189" i="1"/>
  <c r="D193" i="1"/>
  <c r="D197" i="1"/>
  <c r="D201" i="1"/>
  <c r="D205" i="1"/>
  <c r="D209" i="1"/>
  <c r="D213" i="1"/>
  <c r="D217" i="1"/>
  <c r="D221" i="1"/>
  <c r="D225" i="1"/>
  <c r="D229" i="1"/>
  <c r="D233" i="1"/>
  <c r="D237" i="1"/>
  <c r="D241" i="1"/>
  <c r="D245" i="1"/>
  <c r="D249" i="1"/>
  <c r="D253" i="1"/>
  <c r="D257" i="1"/>
  <c r="D261" i="1"/>
  <c r="D265" i="1"/>
  <c r="D269" i="1"/>
  <c r="D273" i="1"/>
  <c r="D277" i="1"/>
  <c r="D281" i="1"/>
  <c r="D285" i="1"/>
  <c r="D289" i="1"/>
  <c r="D293" i="1"/>
  <c r="D297" i="1"/>
  <c r="D301" i="1"/>
  <c r="D305" i="1"/>
  <c r="D309" i="1"/>
  <c r="D313" i="1"/>
  <c r="D317" i="1"/>
  <c r="D321" i="1"/>
  <c r="D325" i="1"/>
  <c r="D329" i="1"/>
  <c r="D333" i="1"/>
  <c r="D62" i="1"/>
  <c r="D78" i="1"/>
  <c r="D94" i="1"/>
  <c r="D110" i="1"/>
  <c r="D126" i="1"/>
  <c r="D142" i="1"/>
  <c r="D158" i="1"/>
  <c r="D174" i="1"/>
  <c r="D190" i="1"/>
  <c r="D206" i="1"/>
  <c r="D222" i="1"/>
  <c r="D238" i="1"/>
  <c r="D254" i="1"/>
  <c r="D270" i="1"/>
  <c r="D286" i="1"/>
  <c r="D302" i="1"/>
  <c r="D318" i="1"/>
  <c r="D334" i="1"/>
  <c r="D338" i="1"/>
  <c r="D342" i="1"/>
  <c r="D346" i="1"/>
  <c r="D350" i="1"/>
  <c r="D66" i="1"/>
  <c r="D82" i="1"/>
  <c r="D98" i="1"/>
  <c r="D114" i="1"/>
  <c r="D130" i="1"/>
  <c r="D146" i="1"/>
  <c r="D162" i="1"/>
  <c r="D178" i="1"/>
  <c r="D194" i="1"/>
  <c r="D210" i="1"/>
  <c r="D226" i="1"/>
  <c r="D242" i="1"/>
  <c r="D258" i="1"/>
  <c r="D274" i="1"/>
  <c r="D290" i="1"/>
  <c r="D306" i="1"/>
  <c r="D322" i="1"/>
  <c r="D335" i="1"/>
  <c r="D339" i="1"/>
  <c r="D343" i="1"/>
  <c r="D347" i="1"/>
  <c r="D351" i="1"/>
  <c r="D352" i="1"/>
  <c r="D58" i="1"/>
  <c r="D90" i="1"/>
  <c r="D122" i="1"/>
  <c r="D154" i="1"/>
  <c r="D186" i="1"/>
  <c r="D218" i="1"/>
  <c r="D250" i="1"/>
  <c r="D282" i="1"/>
  <c r="D314" i="1"/>
  <c r="D337" i="1"/>
  <c r="D345" i="1"/>
  <c r="D353" i="1"/>
  <c r="D54" i="1"/>
  <c r="D70" i="1"/>
  <c r="D86" i="1"/>
  <c r="D102" i="1"/>
  <c r="D118" i="1"/>
  <c r="D134" i="1"/>
  <c r="D150" i="1"/>
  <c r="D166" i="1"/>
  <c r="D182" i="1"/>
  <c r="D198" i="1"/>
  <c r="D214" i="1"/>
  <c r="D230" i="1"/>
  <c r="D246" i="1"/>
  <c r="D262" i="1"/>
  <c r="D278" i="1"/>
  <c r="D294" i="1"/>
  <c r="D310" i="1"/>
  <c r="D326" i="1"/>
  <c r="D336" i="1"/>
  <c r="D340" i="1"/>
  <c r="D344" i="1"/>
  <c r="D348" i="1"/>
  <c r="D74" i="1"/>
  <c r="D106" i="1"/>
  <c r="D138" i="1"/>
  <c r="D170" i="1"/>
  <c r="D202" i="1"/>
  <c r="D234" i="1"/>
  <c r="D266" i="1"/>
  <c r="D298" i="1"/>
  <c r="D330" i="1"/>
  <c r="D341" i="1"/>
  <c r="D349" i="1"/>
  <c r="C16" i="1"/>
  <c r="C20" i="1"/>
  <c r="C24" i="1"/>
  <c r="C28" i="1"/>
  <c r="C32" i="1"/>
  <c r="C36" i="1"/>
  <c r="C40" i="1"/>
  <c r="C44" i="1"/>
  <c r="C48" i="1"/>
  <c r="C55" i="1"/>
  <c r="C59" i="1"/>
  <c r="C63" i="1"/>
  <c r="C67" i="1"/>
  <c r="C71" i="1"/>
  <c r="C75" i="1"/>
  <c r="C79" i="1"/>
  <c r="C83" i="1"/>
  <c r="C87" i="1"/>
  <c r="C91" i="1"/>
  <c r="C95" i="1"/>
  <c r="C99" i="1"/>
  <c r="C103" i="1"/>
  <c r="C107" i="1"/>
  <c r="C111" i="1"/>
  <c r="C115" i="1"/>
  <c r="C119" i="1"/>
  <c r="C123" i="1"/>
  <c r="C127" i="1"/>
  <c r="C131" i="1"/>
  <c r="C135" i="1"/>
  <c r="C139" i="1"/>
  <c r="C143" i="1"/>
  <c r="C147" i="1"/>
  <c r="C151" i="1"/>
  <c r="C155" i="1"/>
  <c r="C159" i="1"/>
  <c r="C163" i="1"/>
  <c r="C167" i="1"/>
  <c r="C171" i="1"/>
  <c r="C175" i="1"/>
  <c r="C179" i="1"/>
  <c r="C183" i="1"/>
  <c r="C187" i="1"/>
  <c r="C191" i="1"/>
  <c r="C195" i="1"/>
  <c r="C199" i="1"/>
  <c r="C203" i="1"/>
  <c r="C207" i="1"/>
  <c r="C211" i="1"/>
  <c r="C215" i="1"/>
  <c r="C219" i="1"/>
  <c r="C223" i="1"/>
  <c r="C227" i="1"/>
  <c r="C231" i="1"/>
  <c r="C235" i="1"/>
  <c r="C239" i="1"/>
  <c r="C243" i="1"/>
  <c r="C247" i="1"/>
  <c r="C251" i="1"/>
  <c r="C255" i="1"/>
  <c r="C259" i="1"/>
  <c r="C263" i="1"/>
  <c r="C267" i="1"/>
  <c r="C271" i="1"/>
  <c r="C275" i="1"/>
  <c r="C279" i="1"/>
  <c r="C283" i="1"/>
  <c r="C287" i="1"/>
  <c r="C291" i="1"/>
  <c r="C295" i="1"/>
  <c r="C299" i="1"/>
  <c r="C303" i="1"/>
  <c r="C307" i="1"/>
  <c r="C311" i="1"/>
  <c r="C315" i="1"/>
  <c r="C319" i="1"/>
  <c r="C17" i="1"/>
  <c r="C21" i="1"/>
  <c r="C25" i="1"/>
  <c r="C29" i="1"/>
  <c r="C33" i="1"/>
  <c r="C37" i="1"/>
  <c r="C41" i="1"/>
  <c r="C45" i="1"/>
  <c r="C49" i="1"/>
  <c r="C56" i="1"/>
  <c r="C60" i="1"/>
  <c r="C64" i="1"/>
  <c r="C68" i="1"/>
  <c r="C72" i="1"/>
  <c r="C76" i="1"/>
  <c r="C80" i="1"/>
  <c r="C84" i="1"/>
  <c r="C88" i="1"/>
  <c r="C92" i="1"/>
  <c r="C96" i="1"/>
  <c r="C100" i="1"/>
  <c r="C104" i="1"/>
  <c r="C108" i="1"/>
  <c r="C112" i="1"/>
  <c r="C116" i="1"/>
  <c r="C120" i="1"/>
  <c r="C124" i="1"/>
  <c r="C128" i="1"/>
  <c r="C132" i="1"/>
  <c r="C136" i="1"/>
  <c r="C140" i="1"/>
  <c r="C144" i="1"/>
  <c r="C148" i="1"/>
  <c r="C152" i="1"/>
  <c r="C156" i="1"/>
  <c r="C160" i="1"/>
  <c r="C164" i="1"/>
  <c r="C168" i="1"/>
  <c r="C172" i="1"/>
  <c r="C176" i="1"/>
  <c r="C180" i="1"/>
  <c r="C184" i="1"/>
  <c r="C188" i="1"/>
  <c r="C192" i="1"/>
  <c r="C196" i="1"/>
  <c r="C200" i="1"/>
  <c r="C204" i="1"/>
  <c r="C208" i="1"/>
  <c r="C212" i="1"/>
  <c r="C216" i="1"/>
  <c r="C220" i="1"/>
  <c r="C224" i="1"/>
  <c r="C228" i="1"/>
  <c r="C232" i="1"/>
  <c r="C236" i="1"/>
  <c r="C240" i="1"/>
  <c r="C244" i="1"/>
  <c r="C248" i="1"/>
  <c r="C252" i="1"/>
  <c r="C256" i="1"/>
  <c r="C260" i="1"/>
  <c r="C264" i="1"/>
  <c r="C268" i="1"/>
  <c r="C272" i="1"/>
  <c r="C276" i="1"/>
  <c r="C280" i="1"/>
  <c r="C284" i="1"/>
  <c r="C288" i="1"/>
  <c r="C292" i="1"/>
  <c r="C296" i="1"/>
  <c r="C300" i="1"/>
  <c r="C304" i="1"/>
  <c r="C308" i="1"/>
  <c r="C312" i="1"/>
  <c r="C316" i="1"/>
  <c r="C320" i="1"/>
  <c r="C324" i="1"/>
  <c r="C328" i="1"/>
  <c r="C332" i="1"/>
  <c r="C18" i="1"/>
  <c r="C22" i="1"/>
  <c r="C26" i="1"/>
  <c r="C30" i="1"/>
  <c r="C34" i="1"/>
  <c r="C38" i="1"/>
  <c r="C42" i="1"/>
  <c r="C46" i="1"/>
  <c r="C50" i="1"/>
  <c r="C57" i="1"/>
  <c r="C61" i="1"/>
  <c r="C65" i="1"/>
  <c r="C69" i="1"/>
  <c r="C73" i="1"/>
  <c r="C77" i="1"/>
  <c r="C81" i="1"/>
  <c r="C85" i="1"/>
  <c r="C89" i="1"/>
  <c r="C93" i="1"/>
  <c r="C97" i="1"/>
  <c r="C101" i="1"/>
  <c r="C105" i="1"/>
  <c r="C109" i="1"/>
  <c r="C113" i="1"/>
  <c r="C117" i="1"/>
  <c r="C121" i="1"/>
  <c r="C125" i="1"/>
  <c r="C129" i="1"/>
  <c r="C133" i="1"/>
  <c r="C137" i="1"/>
  <c r="C141" i="1"/>
  <c r="C145" i="1"/>
  <c r="C149" i="1"/>
  <c r="C153" i="1"/>
  <c r="C157" i="1"/>
  <c r="C161" i="1"/>
  <c r="C165" i="1"/>
  <c r="C169" i="1"/>
  <c r="C173" i="1"/>
  <c r="C177" i="1"/>
  <c r="C181" i="1"/>
  <c r="C185" i="1"/>
  <c r="C189" i="1"/>
  <c r="C193" i="1"/>
  <c r="C197" i="1"/>
  <c r="C201" i="1"/>
  <c r="C205" i="1"/>
  <c r="C209" i="1"/>
  <c r="C213" i="1"/>
  <c r="C217" i="1"/>
  <c r="C221" i="1"/>
  <c r="C225" i="1"/>
  <c r="C229" i="1"/>
  <c r="C233" i="1"/>
  <c r="C237" i="1"/>
  <c r="C241" i="1"/>
  <c r="C245" i="1"/>
  <c r="C249" i="1"/>
  <c r="C253" i="1"/>
  <c r="C257" i="1"/>
  <c r="C261" i="1"/>
  <c r="C265" i="1"/>
  <c r="C269" i="1"/>
  <c r="C273" i="1"/>
  <c r="C19" i="1"/>
  <c r="C35" i="1"/>
  <c r="C62" i="1"/>
  <c r="C78" i="1"/>
  <c r="C94" i="1"/>
  <c r="C110" i="1"/>
  <c r="C126" i="1"/>
  <c r="C142" i="1"/>
  <c r="C158" i="1"/>
  <c r="C174" i="1"/>
  <c r="C190" i="1"/>
  <c r="C206" i="1"/>
  <c r="C222" i="1"/>
  <c r="C238" i="1"/>
  <c r="C254" i="1"/>
  <c r="C270" i="1"/>
  <c r="C281" i="1"/>
  <c r="C289" i="1"/>
  <c r="C297" i="1"/>
  <c r="C305" i="1"/>
  <c r="C313" i="1"/>
  <c r="C321" i="1"/>
  <c r="C326" i="1"/>
  <c r="C331" i="1"/>
  <c r="C336" i="1"/>
  <c r="C340" i="1"/>
  <c r="C344" i="1"/>
  <c r="C348" i="1"/>
  <c r="C352" i="1"/>
  <c r="C202" i="1"/>
  <c r="C250" i="1"/>
  <c r="C286" i="1"/>
  <c r="C310" i="1"/>
  <c r="C330" i="1"/>
  <c r="C343" i="1"/>
  <c r="C23" i="1"/>
  <c r="C39" i="1"/>
  <c r="C66" i="1"/>
  <c r="C82" i="1"/>
  <c r="C98" i="1"/>
  <c r="C114" i="1"/>
  <c r="C130" i="1"/>
  <c r="C146" i="1"/>
  <c r="C162" i="1"/>
  <c r="C178" i="1"/>
  <c r="C194" i="1"/>
  <c r="C210" i="1"/>
  <c r="C226" i="1"/>
  <c r="C242" i="1"/>
  <c r="C258" i="1"/>
  <c r="C274" i="1"/>
  <c r="C282" i="1"/>
  <c r="C290" i="1"/>
  <c r="C298" i="1"/>
  <c r="C306" i="1"/>
  <c r="C314" i="1"/>
  <c r="C322" i="1"/>
  <c r="C327" i="1"/>
  <c r="C333" i="1"/>
  <c r="C337" i="1"/>
  <c r="C341" i="1"/>
  <c r="C345" i="1"/>
  <c r="C349" i="1"/>
  <c r="C353" i="1"/>
  <c r="C346" i="1"/>
  <c r="C31" i="1"/>
  <c r="C58" i="1"/>
  <c r="C74" i="1"/>
  <c r="C106" i="1"/>
  <c r="C138" i="1"/>
  <c r="C170" i="1"/>
  <c r="C218" i="1"/>
  <c r="C266" i="1"/>
  <c r="C294" i="1"/>
  <c r="C318" i="1"/>
  <c r="C335" i="1"/>
  <c r="C347" i="1"/>
  <c r="C27" i="1"/>
  <c r="C43" i="1"/>
  <c r="C54" i="1"/>
  <c r="C70" i="1"/>
  <c r="C86" i="1"/>
  <c r="C102" i="1"/>
  <c r="C118" i="1"/>
  <c r="C134" i="1"/>
  <c r="C150" i="1"/>
  <c r="C166" i="1"/>
  <c r="C182" i="1"/>
  <c r="C198" i="1"/>
  <c r="C214" i="1"/>
  <c r="C230" i="1"/>
  <c r="C246" i="1"/>
  <c r="C262" i="1"/>
  <c r="C277" i="1"/>
  <c r="C285" i="1"/>
  <c r="C293" i="1"/>
  <c r="C301" i="1"/>
  <c r="C309" i="1"/>
  <c r="C317" i="1"/>
  <c r="C323" i="1"/>
  <c r="C329" i="1"/>
  <c r="C334" i="1"/>
  <c r="C338" i="1"/>
  <c r="C342" i="1"/>
  <c r="C350" i="1"/>
  <c r="C47" i="1"/>
  <c r="C90" i="1"/>
  <c r="C122" i="1"/>
  <c r="C154" i="1"/>
  <c r="C186" i="1"/>
  <c r="C234" i="1"/>
  <c r="C278" i="1"/>
  <c r="C302" i="1"/>
  <c r="C325" i="1"/>
  <c r="C339" i="1"/>
  <c r="C351" i="1"/>
  <c r="C15" i="1"/>
  <c r="B15" i="1"/>
  <c r="B16" i="1"/>
  <c r="B20" i="1"/>
  <c r="B24" i="1"/>
  <c r="B28" i="1"/>
  <c r="B32" i="1"/>
  <c r="B36" i="1"/>
  <c r="B40" i="1"/>
  <c r="B44" i="1"/>
  <c r="B48" i="1"/>
  <c r="B55" i="1"/>
  <c r="B59" i="1"/>
  <c r="B63" i="1"/>
  <c r="B67" i="1"/>
  <c r="B71" i="1"/>
  <c r="B75" i="1"/>
  <c r="B79" i="1"/>
  <c r="B83" i="1"/>
  <c r="B87" i="1"/>
  <c r="B91" i="1"/>
  <c r="B95" i="1"/>
  <c r="B99" i="1"/>
  <c r="B103" i="1"/>
  <c r="B107" i="1"/>
  <c r="B111" i="1"/>
  <c r="B115" i="1"/>
  <c r="B119" i="1"/>
  <c r="B123" i="1"/>
  <c r="B127" i="1"/>
  <c r="B131" i="1"/>
  <c r="B135" i="1"/>
  <c r="B139" i="1"/>
  <c r="B143" i="1"/>
  <c r="B147" i="1"/>
  <c r="B151" i="1"/>
  <c r="B155" i="1"/>
  <c r="B159" i="1"/>
  <c r="B163" i="1"/>
  <c r="B167" i="1"/>
  <c r="B171" i="1"/>
  <c r="B175" i="1"/>
  <c r="B179" i="1"/>
  <c r="B183" i="1"/>
  <c r="B187" i="1"/>
  <c r="B191" i="1"/>
  <c r="B195" i="1"/>
  <c r="B199" i="1"/>
  <c r="B203" i="1"/>
  <c r="B207" i="1"/>
  <c r="B211" i="1"/>
  <c r="B215" i="1"/>
  <c r="B219" i="1"/>
  <c r="B223" i="1"/>
  <c r="B227" i="1"/>
  <c r="B231" i="1"/>
  <c r="B235" i="1"/>
  <c r="B239" i="1"/>
  <c r="B243" i="1"/>
  <c r="B247" i="1"/>
  <c r="B251" i="1"/>
  <c r="B255" i="1"/>
  <c r="B259" i="1"/>
  <c r="B263" i="1"/>
  <c r="B267" i="1"/>
  <c r="B271" i="1"/>
  <c r="B275" i="1"/>
  <c r="B279" i="1"/>
  <c r="B283" i="1"/>
  <c r="B287" i="1"/>
  <c r="B291" i="1"/>
  <c r="B295" i="1"/>
  <c r="B299" i="1"/>
  <c r="B303" i="1"/>
  <c r="B307" i="1"/>
  <c r="B311" i="1"/>
  <c r="B315" i="1"/>
  <c r="B319" i="1"/>
  <c r="B323" i="1"/>
  <c r="B327" i="1"/>
  <c r="B331" i="1"/>
  <c r="B17" i="1"/>
  <c r="B21" i="1"/>
  <c r="B25" i="1"/>
  <c r="B29" i="1"/>
  <c r="B33" i="1"/>
  <c r="B37" i="1"/>
  <c r="B41" i="1"/>
  <c r="B45" i="1"/>
  <c r="B49" i="1"/>
  <c r="B56" i="1"/>
  <c r="B60" i="1"/>
  <c r="B64" i="1"/>
  <c r="B68" i="1"/>
  <c r="B72" i="1"/>
  <c r="B76" i="1"/>
  <c r="B80" i="1"/>
  <c r="B84" i="1"/>
  <c r="B88" i="1"/>
  <c r="B92" i="1"/>
  <c r="B96" i="1"/>
  <c r="B100" i="1"/>
  <c r="B104" i="1"/>
  <c r="B108" i="1"/>
  <c r="B112" i="1"/>
  <c r="B116" i="1"/>
  <c r="B120" i="1"/>
  <c r="B124" i="1"/>
  <c r="B128" i="1"/>
  <c r="B132" i="1"/>
  <c r="B136" i="1"/>
  <c r="B140" i="1"/>
  <c r="B144" i="1"/>
  <c r="B148" i="1"/>
  <c r="B152" i="1"/>
  <c r="B156" i="1"/>
  <c r="B160" i="1"/>
  <c r="B164" i="1"/>
  <c r="B168" i="1"/>
  <c r="B172" i="1"/>
  <c r="B176" i="1"/>
  <c r="B180" i="1"/>
  <c r="B184" i="1"/>
  <c r="B188" i="1"/>
  <c r="B192" i="1"/>
  <c r="B196" i="1"/>
  <c r="B200" i="1"/>
  <c r="B204" i="1"/>
  <c r="B208" i="1"/>
  <c r="B212" i="1"/>
  <c r="B216" i="1"/>
  <c r="B220" i="1"/>
  <c r="B224" i="1"/>
  <c r="B228" i="1"/>
  <c r="B232" i="1"/>
  <c r="B236" i="1"/>
  <c r="B240" i="1"/>
  <c r="B244" i="1"/>
  <c r="B248" i="1"/>
  <c r="B252" i="1"/>
  <c r="B256" i="1"/>
  <c r="B260" i="1"/>
  <c r="B264" i="1"/>
  <c r="B268" i="1"/>
  <c r="B272" i="1"/>
  <c r="B276" i="1"/>
  <c r="B280" i="1"/>
  <c r="B284" i="1"/>
  <c r="B288" i="1"/>
  <c r="B292" i="1"/>
  <c r="B296" i="1"/>
  <c r="B300" i="1"/>
  <c r="B304" i="1"/>
  <c r="B308" i="1"/>
  <c r="B312" i="1"/>
  <c r="B316" i="1"/>
  <c r="B320" i="1"/>
  <c r="B324" i="1"/>
  <c r="B328" i="1"/>
  <c r="B332" i="1"/>
  <c r="B18" i="1"/>
  <c r="B22" i="1"/>
  <c r="B26" i="1"/>
  <c r="B30" i="1"/>
  <c r="B34" i="1"/>
  <c r="B38" i="1"/>
  <c r="B42" i="1"/>
  <c r="B46" i="1"/>
  <c r="B50" i="1"/>
  <c r="B57" i="1"/>
  <c r="B61" i="1"/>
  <c r="B65" i="1"/>
  <c r="B69" i="1"/>
  <c r="B73" i="1"/>
  <c r="B77" i="1"/>
  <c r="B81" i="1"/>
  <c r="B85" i="1"/>
  <c r="B89" i="1"/>
  <c r="B93" i="1"/>
  <c r="B97" i="1"/>
  <c r="B101" i="1"/>
  <c r="B105" i="1"/>
  <c r="B109" i="1"/>
  <c r="B113" i="1"/>
  <c r="B117" i="1"/>
  <c r="B121" i="1"/>
  <c r="B125" i="1"/>
  <c r="B129" i="1"/>
  <c r="B133" i="1"/>
  <c r="B137" i="1"/>
  <c r="B141" i="1"/>
  <c r="B145" i="1"/>
  <c r="B149" i="1"/>
  <c r="B153" i="1"/>
  <c r="B157" i="1"/>
  <c r="B161" i="1"/>
  <c r="B165" i="1"/>
  <c r="B169" i="1"/>
  <c r="B173" i="1"/>
  <c r="B177" i="1"/>
  <c r="B181" i="1"/>
  <c r="B185" i="1"/>
  <c r="B189" i="1"/>
  <c r="B193" i="1"/>
  <c r="B197" i="1"/>
  <c r="B201" i="1"/>
  <c r="B205" i="1"/>
  <c r="B209" i="1"/>
  <c r="B213" i="1"/>
  <c r="B217" i="1"/>
  <c r="B221" i="1"/>
  <c r="B225" i="1"/>
  <c r="B229" i="1"/>
  <c r="B233" i="1"/>
  <c r="B237" i="1"/>
  <c r="B241" i="1"/>
  <c r="B245" i="1"/>
  <c r="B249" i="1"/>
  <c r="B253" i="1"/>
  <c r="B257" i="1"/>
  <c r="B261" i="1"/>
  <c r="B265" i="1"/>
  <c r="B269" i="1"/>
  <c r="B273" i="1"/>
  <c r="B277" i="1"/>
  <c r="B281" i="1"/>
  <c r="B285" i="1"/>
  <c r="B289" i="1"/>
  <c r="B293" i="1"/>
  <c r="B297" i="1"/>
  <c r="B301" i="1"/>
  <c r="B305" i="1"/>
  <c r="B309" i="1"/>
  <c r="B313" i="1"/>
  <c r="B317" i="1"/>
  <c r="B321" i="1"/>
  <c r="B325" i="1"/>
  <c r="B329" i="1"/>
  <c r="B333" i="1"/>
  <c r="B19" i="1"/>
  <c r="B35" i="1"/>
  <c r="B62" i="1"/>
  <c r="B78" i="1"/>
  <c r="B94" i="1"/>
  <c r="B110" i="1"/>
  <c r="B126" i="1"/>
  <c r="B142" i="1"/>
  <c r="B158" i="1"/>
  <c r="B174" i="1"/>
  <c r="B190" i="1"/>
  <c r="B206" i="1"/>
  <c r="B222" i="1"/>
  <c r="B238" i="1"/>
  <c r="B254" i="1"/>
  <c r="B270" i="1"/>
  <c r="B318" i="1"/>
  <c r="B342" i="1"/>
  <c r="B23" i="1"/>
  <c r="B39" i="1"/>
  <c r="B66" i="1"/>
  <c r="B82" i="1"/>
  <c r="B98" i="1"/>
  <c r="B114" i="1"/>
  <c r="B130" i="1"/>
  <c r="B146" i="1"/>
  <c r="B162" i="1"/>
  <c r="B178" i="1"/>
  <c r="B194" i="1"/>
  <c r="B210" i="1"/>
  <c r="B226" i="1"/>
  <c r="B242" i="1"/>
  <c r="B258" i="1"/>
  <c r="B274" i="1"/>
  <c r="B290" i="1"/>
  <c r="B306" i="1"/>
  <c r="B322" i="1"/>
  <c r="B335" i="1"/>
  <c r="B339" i="1"/>
  <c r="B343" i="1"/>
  <c r="B347" i="1"/>
  <c r="B351" i="1"/>
  <c r="B344" i="1"/>
  <c r="B352" i="1"/>
  <c r="B47" i="1"/>
  <c r="B74" i="1"/>
  <c r="B106" i="1"/>
  <c r="B138" i="1"/>
  <c r="B186" i="1"/>
  <c r="B218" i="1"/>
  <c r="B250" i="1"/>
  <c r="B282" i="1"/>
  <c r="B298" i="1"/>
  <c r="B330" i="1"/>
  <c r="B341" i="1"/>
  <c r="B349" i="1"/>
  <c r="B286" i="1"/>
  <c r="B334" i="1"/>
  <c r="B346" i="1"/>
  <c r="B27" i="1"/>
  <c r="B43" i="1"/>
  <c r="B54" i="1"/>
  <c r="B70" i="1"/>
  <c r="B86" i="1"/>
  <c r="B102" i="1"/>
  <c r="B118" i="1"/>
  <c r="B134" i="1"/>
  <c r="B150" i="1"/>
  <c r="B166" i="1"/>
  <c r="B182" i="1"/>
  <c r="B198" i="1"/>
  <c r="B214" i="1"/>
  <c r="B230" i="1"/>
  <c r="B246" i="1"/>
  <c r="B262" i="1"/>
  <c r="B278" i="1"/>
  <c r="B294" i="1"/>
  <c r="B310" i="1"/>
  <c r="B326" i="1"/>
  <c r="B336" i="1"/>
  <c r="B340" i="1"/>
  <c r="B348" i="1"/>
  <c r="B31" i="1"/>
  <c r="B58" i="1"/>
  <c r="B90" i="1"/>
  <c r="B122" i="1"/>
  <c r="B154" i="1"/>
  <c r="B170" i="1"/>
  <c r="B202" i="1"/>
  <c r="B234" i="1"/>
  <c r="B266" i="1"/>
  <c r="B314" i="1"/>
  <c r="B337" i="1"/>
  <c r="B345" i="1"/>
  <c r="B353" i="1"/>
  <c r="B302" i="1"/>
  <c r="B338" i="1"/>
  <c r="B350" i="1"/>
  <c r="S15" i="1" l="1"/>
  <c r="S45" i="1"/>
  <c r="S44" i="1"/>
  <c r="R50" i="1"/>
  <c r="R40" i="1"/>
  <c r="S41" i="1"/>
  <c r="S43" i="1"/>
  <c r="S42" i="1"/>
  <c r="R46" i="1"/>
  <c r="R43" i="1"/>
  <c r="R47" i="1"/>
  <c r="R48" i="1"/>
  <c r="R16" i="1"/>
  <c r="S39" i="1"/>
  <c r="S50" i="1"/>
  <c r="R45" i="1"/>
  <c r="S46" i="1"/>
  <c r="S40" i="1"/>
  <c r="R42" i="1"/>
  <c r="R41" i="1"/>
  <c r="S47" i="1"/>
  <c r="S49" i="1"/>
  <c r="S17" i="1"/>
  <c r="S48" i="1"/>
  <c r="S16" i="1"/>
  <c r="R39" i="1"/>
  <c r="R49" i="1"/>
  <c r="R17" i="1"/>
  <c r="R44" i="1"/>
  <c r="R15" i="1"/>
  <c r="P30" i="1"/>
  <c r="R30" i="1"/>
  <c r="P29" i="1"/>
  <c r="R29" i="1"/>
  <c r="Q29" i="1"/>
  <c r="S29" i="1"/>
  <c r="P31" i="1"/>
  <c r="R31" i="1"/>
  <c r="Q30" i="1"/>
  <c r="S30" i="1"/>
  <c r="P36" i="1"/>
  <c r="R36" i="1"/>
  <c r="Q34" i="1"/>
  <c r="S34" i="1"/>
  <c r="Q28" i="1"/>
  <c r="S28" i="1"/>
  <c r="Q37" i="1"/>
  <c r="S37" i="1"/>
  <c r="Q36" i="1"/>
  <c r="S36" i="1"/>
  <c r="P34" i="1"/>
  <c r="R34" i="1"/>
  <c r="P37" i="1"/>
  <c r="R37" i="1"/>
  <c r="P32" i="1"/>
  <c r="R32" i="1"/>
  <c r="Q31" i="1"/>
  <c r="S31" i="1"/>
  <c r="Q35" i="1"/>
  <c r="S35" i="1"/>
  <c r="Q38" i="1"/>
  <c r="S38" i="1"/>
  <c r="Q33" i="1"/>
  <c r="S33" i="1"/>
  <c r="Q32" i="1"/>
  <c r="S32" i="1"/>
  <c r="P38" i="1"/>
  <c r="R38" i="1"/>
  <c r="P35" i="1"/>
  <c r="R35" i="1"/>
  <c r="P33" i="1"/>
  <c r="R33" i="1"/>
  <c r="P28" i="1"/>
  <c r="R28" i="1"/>
  <c r="P27" i="1"/>
  <c r="R27" i="1"/>
  <c r="O25" i="1"/>
  <c r="Q25" i="1"/>
  <c r="S25" i="1"/>
  <c r="N25" i="1"/>
  <c r="P25" i="1"/>
  <c r="R25" i="1"/>
  <c r="N24" i="1"/>
  <c r="P24" i="1"/>
  <c r="R24" i="1"/>
  <c r="O24" i="1"/>
  <c r="Q24" i="1"/>
  <c r="S24" i="1"/>
  <c r="N23" i="1"/>
  <c r="P23" i="1"/>
  <c r="R23" i="1"/>
  <c r="O26" i="1"/>
  <c r="Q26" i="1"/>
  <c r="S26" i="1"/>
  <c r="O21" i="1"/>
  <c r="Q21" i="1"/>
  <c r="S21" i="1"/>
  <c r="N21" i="1"/>
  <c r="P21" i="1"/>
  <c r="R21" i="1"/>
  <c r="N22" i="1"/>
  <c r="P22" i="1"/>
  <c r="R22" i="1"/>
  <c r="O23" i="1"/>
  <c r="S23" i="1"/>
  <c r="Q23" i="1"/>
  <c r="S27" i="1"/>
  <c r="Q27" i="1"/>
  <c r="O22" i="1"/>
  <c r="Q22" i="1"/>
  <c r="S22" i="1"/>
  <c r="N26" i="1"/>
  <c r="P26" i="1"/>
  <c r="R26" i="1"/>
  <c r="P18" i="1"/>
  <c r="R18" i="1"/>
  <c r="P19" i="1"/>
  <c r="R19" i="1"/>
  <c r="P20" i="1"/>
  <c r="R20" i="1"/>
  <c r="Q19" i="1"/>
  <c r="S19" i="1"/>
  <c r="Q18" i="1"/>
  <c r="S18" i="1"/>
  <c r="Q20" i="1"/>
  <c r="S20" i="1"/>
  <c r="L16" i="1"/>
  <c r="P16" i="1"/>
  <c r="M17" i="1"/>
  <c r="Q17" i="1"/>
  <c r="M16" i="1"/>
  <c r="Q16" i="1"/>
  <c r="L17" i="1"/>
  <c r="P17" i="1"/>
  <c r="L15" i="1"/>
  <c r="P15" i="1"/>
  <c r="M15" i="1"/>
  <c r="Q15" i="1"/>
  <c r="O19" i="1"/>
  <c r="M19" i="1"/>
  <c r="O18" i="1"/>
  <c r="M18" i="1"/>
  <c r="N18" i="1"/>
  <c r="L18" i="1"/>
  <c r="O20" i="1"/>
  <c r="M20" i="1"/>
  <c r="N19" i="1"/>
  <c r="L19" i="1"/>
  <c r="N20" i="1"/>
  <c r="L20" i="1"/>
  <c r="O15" i="1"/>
  <c r="K15" i="1"/>
  <c r="N16" i="1"/>
  <c r="J16" i="1"/>
  <c r="O17" i="1"/>
  <c r="K17" i="1"/>
  <c r="O16" i="1"/>
  <c r="K16" i="1"/>
  <c r="N17" i="1"/>
  <c r="J17" i="1"/>
  <c r="N15" i="1"/>
  <c r="J15" i="1"/>
  <c r="D12" i="4" l="1"/>
  <c r="D12" i="1"/>
</calcChain>
</file>

<file path=xl/sharedStrings.xml><?xml version="1.0" encoding="utf-8"?>
<sst xmlns="http://schemas.openxmlformats.org/spreadsheetml/2006/main" count="59" uniqueCount="35">
  <si>
    <t>№</t>
  </si>
  <si>
    <t>Кредитний калькулятор</t>
  </si>
  <si>
    <t>Річна процентна ставка</t>
  </si>
  <si>
    <t>Місячний платіж</t>
  </si>
  <si>
    <t>Дата платежу</t>
  </si>
  <si>
    <t>Залишок заборгованості
по кредиту</t>
  </si>
  <si>
    <t>Платіж
по відсотках</t>
  </si>
  <si>
    <t>Платіж
по кредиту</t>
  </si>
  <si>
    <t>Кінцевий баланс</t>
  </si>
  <si>
    <t>Місячний платіж, грн</t>
  </si>
  <si>
    <t>Сума нарахованих процентів, грн</t>
  </si>
  <si>
    <t>Загальна вартість кредиту, грн</t>
  </si>
  <si>
    <t>Денна ставка по кредиту</t>
  </si>
  <si>
    <t>Для підприємця</t>
  </si>
  <si>
    <t>Назва кредитного продукту</t>
  </si>
  <si>
    <t>Оберіть кредитний продукт</t>
  </si>
  <si>
    <t>Оберіть бажаний термін (місяців)</t>
  </si>
  <si>
    <t>Вкажіть бажану суму кредиту (грн.)</t>
  </si>
  <si>
    <t>Вкажіть дату отримання кредиту</t>
  </si>
  <si>
    <t>Кінцевий баланс2</t>
  </si>
  <si>
    <t>Комісія (одноразова), грн</t>
  </si>
  <si>
    <t>Комісія (щомісячна), грн</t>
  </si>
  <si>
    <t>Страхування життя, грн</t>
  </si>
  <si>
    <t>Нотаріальні послуги, грн</t>
  </si>
  <si>
    <t>ГОТІВКА БЕЗ МЕЖ З ІНТЕРКЕШ до 1 000 000 грн</t>
  </si>
  <si>
    <t>ГОТІВКА БЕЗ МЕЖ З ІНТЕРКЕШ під заставу авто</t>
  </si>
  <si>
    <t>ГОТІВКА БЕЗ МЕЖ З ІНТЕРКЕШ під заставу нерухомості</t>
  </si>
  <si>
    <t>ГОТІВКА БЕЗ МЕЖ З ІНТЕРКЕШ пенсійний</t>
  </si>
  <si>
    <t>Чесна позика до 1 000 000 грн</t>
  </si>
  <si>
    <t>Кредити для підприємця</t>
  </si>
  <si>
    <t xml:space="preserve">Кредити під заставу авто </t>
  </si>
  <si>
    <t>Кредити під заставу нерухомості</t>
  </si>
  <si>
    <t>Кредити для постійних</t>
  </si>
  <si>
    <t>Кредити для пенсіонерів</t>
  </si>
  <si>
    <t>Реальна річна процентна ставка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</si>
</sst>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₽&quot;_-;\-* #,##0.00\ &quot;₽&quot;_-;_-* &quot;-&quot;??\ &quot;₽&quot;_-;_-@_-"/>
    <numFmt numFmtId="43" formatCode="_-* #,##0.00\ _₽_-;\-* #,##0.00\ _₽_-;_-* &quot;-&quot;??\ _₽_-;_-@_-"/>
    <numFmt numFmtId="164" formatCode="_(* #,##0_);_(* \(#,##0\);_(* &quot;-&quot;_);_(@_)"/>
    <numFmt numFmtId="165" formatCode="_-* #,##0\ &quot;lei&quot;_-;\-* #,##0\ &quot;lei&quot;_-;_-* &quot;-&quot;\ &quot;lei&quot;_-;_-@_-"/>
  </numFmts>
  <fonts count="29">
    <font>
      <sz val="11"/>
      <name val="Trebuchet MS"/>
      <family val="2"/>
      <scheme val="minor"/>
    </font>
    <font>
      <sz val="11"/>
      <color theme="1"/>
      <name val="Trebuchet MS"/>
      <family val="2"/>
      <charset val="134"/>
      <scheme val="minor"/>
    </font>
    <font>
      <sz val="11"/>
      <name val="Trebuchet MS"/>
      <family val="2"/>
      <scheme val="minor"/>
    </font>
    <font>
      <sz val="16"/>
      <name val="Trebuchet MS"/>
      <family val="2"/>
      <scheme val="major"/>
    </font>
    <font>
      <b/>
      <sz val="11"/>
      <color theme="3"/>
      <name val="Trebuchet MS"/>
      <family val="2"/>
      <charset val="134"/>
      <scheme val="minor"/>
    </font>
    <font>
      <sz val="11"/>
      <color rgb="FF006100"/>
      <name val="Trebuchet MS"/>
      <family val="2"/>
      <charset val="134"/>
      <scheme val="minor"/>
    </font>
    <font>
      <sz val="11"/>
      <color rgb="FF9C0006"/>
      <name val="Trebuchet MS"/>
      <family val="2"/>
      <charset val="134"/>
      <scheme val="minor"/>
    </font>
    <font>
      <sz val="11"/>
      <color rgb="FF9C5700"/>
      <name val="Trebuchet MS"/>
      <family val="2"/>
      <charset val="134"/>
      <scheme val="minor"/>
    </font>
    <font>
      <b/>
      <sz val="11"/>
      <color rgb="FFFA7D00"/>
      <name val="Trebuchet MS"/>
      <family val="2"/>
      <charset val="134"/>
      <scheme val="minor"/>
    </font>
    <font>
      <sz val="11"/>
      <color rgb="FFFA7D00"/>
      <name val="Trebuchet MS"/>
      <family val="2"/>
      <charset val="134"/>
      <scheme val="minor"/>
    </font>
    <font>
      <b/>
      <sz val="11"/>
      <color theme="0"/>
      <name val="Trebuchet MS"/>
      <family val="2"/>
      <charset val="134"/>
      <scheme val="minor"/>
    </font>
    <font>
      <sz val="11"/>
      <color rgb="FFFF0000"/>
      <name val="Trebuchet MS"/>
      <family val="2"/>
      <charset val="134"/>
      <scheme val="minor"/>
    </font>
    <font>
      <i/>
      <sz val="11"/>
      <color rgb="FF7F7F7F"/>
      <name val="Trebuchet MS"/>
      <family val="2"/>
      <charset val="134"/>
      <scheme val="minor"/>
    </font>
    <font>
      <b/>
      <sz val="11"/>
      <color theme="1"/>
      <name val="Trebuchet MS"/>
      <family val="2"/>
      <charset val="134"/>
      <scheme val="minor"/>
    </font>
    <font>
      <sz val="11"/>
      <color theme="0"/>
      <name val="Trebuchet MS"/>
      <family val="2"/>
      <charset val="134"/>
      <scheme val="minor"/>
    </font>
    <font>
      <b/>
      <sz val="32"/>
      <color theme="1"/>
      <name val="Arial"/>
      <family val="2"/>
      <charset val="204"/>
    </font>
    <font>
      <sz val="16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b/>
      <sz val="26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b/>
      <sz val="11"/>
      <color theme="0"/>
      <name val="Arial"/>
      <family val="2"/>
      <charset val="204"/>
    </font>
    <font>
      <sz val="12"/>
      <color rgb="FF000000"/>
      <name val="Times New Roman"/>
      <family val="1"/>
      <charset val="204"/>
    </font>
    <font>
      <sz val="13"/>
      <color rgb="FF000000"/>
      <name val="Arial"/>
      <family val="2"/>
      <charset val="204"/>
    </font>
    <font>
      <b/>
      <sz val="11"/>
      <name val="Trebuchet MS"/>
      <family val="2"/>
      <charset val="204"/>
      <scheme val="minor"/>
    </font>
    <font>
      <b/>
      <sz val="11"/>
      <color theme="4" tint="-0.499984740745262"/>
      <name val="Arial"/>
      <family val="2"/>
      <charset val="204"/>
    </font>
    <font>
      <b/>
      <sz val="11"/>
      <color theme="0"/>
      <name val="Trebuchet MS"/>
      <family val="2"/>
      <charset val="204"/>
      <scheme val="minor"/>
    </font>
    <font>
      <sz val="11"/>
      <color theme="0"/>
      <name val="Trebuchet MS"/>
      <family val="2"/>
      <charset val="204"/>
      <scheme val="minor"/>
    </font>
    <font>
      <sz val="11"/>
      <color theme="4" tint="-0.499984740745262"/>
      <name val="Arial"/>
      <family val="2"/>
      <charset val="204"/>
    </font>
    <font>
      <sz val="11"/>
      <color theme="0"/>
      <name val="Arial"/>
      <family val="2"/>
      <charset val="204"/>
    </font>
  </fonts>
  <fills count="3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hair">
        <color theme="1" tint="0.499984740745262"/>
      </bottom>
      <diagonal/>
    </border>
    <border>
      <left style="hair">
        <color theme="1" tint="0.499984740745262"/>
      </left>
      <right style="hair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 style="hair">
        <color rgb="FF7F7F7F"/>
      </left>
      <right style="hair">
        <color rgb="FF7F7F7F"/>
      </right>
      <top style="hair">
        <color rgb="FF7F7F7F"/>
      </top>
      <bottom style="hair">
        <color rgb="FF7F7F7F"/>
      </bottom>
      <diagonal/>
    </border>
    <border>
      <left/>
      <right/>
      <top/>
      <bottom style="thick">
        <color theme="4"/>
      </bottom>
      <diagonal/>
    </border>
    <border>
      <left style="thin">
        <color theme="4" tint="0.59996337778862885"/>
      </left>
      <right style="thin">
        <color theme="4" tint="0.59996337778862885"/>
      </right>
      <top style="thin">
        <color theme="4" tint="0.59996337778862885"/>
      </top>
      <bottom style="thin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9">
    <xf numFmtId="0" fontId="0" fillId="0" borderId="0">
      <alignment horizontal="right"/>
    </xf>
    <xf numFmtId="44" fontId="2" fillId="0" borderId="0" applyFont="0" applyFill="0" applyBorder="0" applyAlignment="0" applyProtection="0"/>
    <xf numFmtId="1" fontId="2" fillId="0" borderId="0" applyFont="0" applyFill="0" applyBorder="0" applyProtection="0">
      <alignment horizontal="right"/>
    </xf>
    <xf numFmtId="10" fontId="2" fillId="0" borderId="0" applyFont="0" applyFill="0" applyBorder="0" applyAlignment="0" applyProtection="0"/>
    <xf numFmtId="0" fontId="3" fillId="0" borderId="1" applyNumberFormat="0" applyFill="0" applyProtection="0">
      <alignment horizontal="left"/>
    </xf>
    <xf numFmtId="0" fontId="2" fillId="0" borderId="0" applyNumberFormat="0" applyFill="0" applyProtection="0">
      <alignment horizontal="right" indent="1"/>
    </xf>
    <xf numFmtId="0" fontId="2" fillId="0" borderId="0" applyNumberFormat="0" applyFont="0" applyFill="0" applyBorder="0" applyProtection="0">
      <alignment horizontal="left" indent="5"/>
    </xf>
    <xf numFmtId="0" fontId="2" fillId="0" borderId="3" applyNumberFormat="0" applyFont="0" applyFill="0" applyAlignment="0" applyProtection="0">
      <alignment horizontal="right"/>
    </xf>
    <xf numFmtId="0" fontId="2" fillId="2" borderId="2" applyNumberFormat="0" applyFont="0" applyAlignment="0" applyProtection="0">
      <alignment horizontal="right"/>
    </xf>
    <xf numFmtId="14" fontId="2" fillId="0" borderId="0" applyFont="0" applyFill="0" applyBorder="0">
      <alignment horizontal="right"/>
    </xf>
    <xf numFmtId="0" fontId="2" fillId="0" borderId="0" applyNumberFormat="0" applyFont="0" applyFill="0" applyBorder="0" applyProtection="0">
      <alignment horizontal="center" wrapText="1"/>
    </xf>
    <xf numFmtId="1" fontId="2" fillId="0" borderId="5" applyFont="0" applyFill="0">
      <alignment horizontal="left" vertical="center" indent="1"/>
    </xf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3" borderId="0" applyNumberFormat="0" applyBorder="0" applyAlignment="0" applyProtection="0"/>
    <xf numFmtId="0" fontId="6" fillId="4" borderId="0" applyNumberFormat="0" applyBorder="0" applyAlignment="0" applyProtection="0"/>
    <xf numFmtId="0" fontId="7" fillId="5" borderId="0" applyNumberFormat="0" applyBorder="0" applyAlignment="0" applyProtection="0"/>
    <xf numFmtId="0" fontId="8" fillId="6" borderId="6" applyNumberFormat="0" applyAlignment="0" applyProtection="0"/>
    <xf numFmtId="0" fontId="9" fillId="0" borderId="7" applyNumberFormat="0" applyFill="0" applyAlignment="0" applyProtection="0"/>
    <xf numFmtId="0" fontId="10" fillId="7" borderId="8" applyNumberFormat="0" applyAlignment="0" applyProtection="0"/>
    <xf numFmtId="0" fontId="11" fillId="0" borderId="0" applyNumberFormat="0" applyFill="0" applyBorder="0" applyAlignment="0" applyProtection="0"/>
    <xf numFmtId="0" fontId="2" fillId="8" borderId="9" applyNumberFormat="0" applyFont="0" applyAlignment="0" applyProtection="0"/>
    <xf numFmtId="0" fontId="12" fillId="0" borderId="0" applyNumberFormat="0" applyFill="0" applyBorder="0" applyAlignment="0" applyProtection="0"/>
    <xf numFmtId="0" fontId="13" fillId="0" borderId="10" applyNumberFormat="0" applyFill="0" applyAlignment="0" applyProtection="0"/>
    <xf numFmtId="0" fontId="14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4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4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4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4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4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70">
    <xf numFmtId="0" fontId="0" fillId="0" borderId="0" xfId="0">
      <alignment horizontal="right"/>
    </xf>
    <xf numFmtId="0" fontId="15" fillId="0" borderId="4" xfId="4" applyFont="1" applyFill="1" applyBorder="1" applyAlignment="1" applyProtection="1">
      <alignment horizontal="left" vertical="center" indent="1"/>
      <protection hidden="1"/>
    </xf>
    <xf numFmtId="0" fontId="16" fillId="0" borderId="4" xfId="4" applyFont="1" applyFill="1" applyBorder="1" applyAlignment="1" applyProtection="1">
      <alignment horizontal="left" vertical="center" indent="1"/>
      <protection hidden="1"/>
    </xf>
    <xf numFmtId="0" fontId="17" fillId="0" borderId="0" xfId="0" applyFont="1" applyProtection="1">
      <alignment horizontal="right"/>
      <protection hidden="1"/>
    </xf>
    <xf numFmtId="0" fontId="18" fillId="0" borderId="0" xfId="4" applyFont="1" applyFill="1" applyBorder="1" applyAlignment="1" applyProtection="1">
      <alignment horizontal="left" vertical="center" indent="1"/>
      <protection hidden="1"/>
    </xf>
    <xf numFmtId="0" fontId="16" fillId="0" borderId="0" xfId="4" applyFont="1" applyFill="1" applyBorder="1" applyAlignment="1" applyProtection="1">
      <alignment horizontal="left" vertical="center" indent="1"/>
      <protection hidden="1"/>
    </xf>
    <xf numFmtId="43" fontId="24" fillId="0" borderId="11" xfId="1" applyNumberFormat="1" applyFont="1" applyFill="1" applyBorder="1" applyAlignment="1" applyProtection="1">
      <alignment horizontal="right" vertical="center" indent="1"/>
      <protection locked="0" hidden="1"/>
    </xf>
    <xf numFmtId="0" fontId="17" fillId="0" borderId="0" xfId="6" applyFont="1" applyFill="1" applyAlignment="1" applyProtection="1">
      <alignment horizontal="left" vertical="center" indent="1"/>
      <protection hidden="1"/>
    </xf>
    <xf numFmtId="44" fontId="17" fillId="0" borderId="0" xfId="1" applyFont="1" applyFill="1" applyBorder="1" applyAlignment="1" applyProtection="1">
      <alignment horizontal="right" vertical="center" indent="1"/>
      <protection hidden="1"/>
    </xf>
    <xf numFmtId="0" fontId="17" fillId="0" borderId="0" xfId="0" applyFont="1" applyAlignment="1" applyProtection="1">
      <alignment horizontal="left" vertical="center" indent="1"/>
      <protection hidden="1"/>
    </xf>
    <xf numFmtId="0" fontId="24" fillId="0" borderId="11" xfId="0" applyFont="1" applyBorder="1" applyAlignment="1" applyProtection="1">
      <alignment horizontal="center" vertical="center"/>
      <protection locked="0" hidden="1"/>
    </xf>
    <xf numFmtId="43" fontId="20" fillId="0" borderId="0" xfId="1" applyNumberFormat="1" applyFont="1" applyFill="1" applyBorder="1" applyAlignment="1" applyProtection="1">
      <alignment horizontal="right" vertical="center" indent="1"/>
      <protection hidden="1"/>
    </xf>
    <xf numFmtId="0" fontId="22" fillId="0" borderId="0" xfId="0" applyFont="1" applyProtection="1">
      <alignment horizontal="right"/>
      <protection hidden="1"/>
    </xf>
    <xf numFmtId="1" fontId="24" fillId="0" borderId="11" xfId="3" applyNumberFormat="1" applyFont="1" applyFill="1" applyBorder="1" applyAlignment="1" applyProtection="1">
      <alignment horizontal="right" vertical="center" indent="1"/>
      <protection locked="0" hidden="1"/>
    </xf>
    <xf numFmtId="1" fontId="20" fillId="0" borderId="0" xfId="2" applyNumberFormat="1" applyFont="1" applyFill="1" applyBorder="1" applyAlignment="1" applyProtection="1">
      <alignment horizontal="right" vertical="center" indent="1"/>
      <protection hidden="1"/>
    </xf>
    <xf numFmtId="14" fontId="24" fillId="0" borderId="11" xfId="9" applyFont="1" applyFill="1" applyBorder="1" applyAlignment="1" applyProtection="1">
      <alignment horizontal="right" vertical="center" indent="1"/>
      <protection locked="0" hidden="1"/>
    </xf>
    <xf numFmtId="0" fontId="17" fillId="0" borderId="0" xfId="0" applyFont="1" applyAlignment="1" applyProtection="1">
      <alignment horizontal="right" vertical="center" indent="1"/>
      <protection hidden="1"/>
    </xf>
    <xf numFmtId="10" fontId="17" fillId="34" borderId="11" xfId="3" applyFont="1" applyFill="1" applyBorder="1" applyAlignment="1" applyProtection="1">
      <alignment horizontal="right" vertical="center" indent="1"/>
      <protection hidden="1"/>
    </xf>
    <xf numFmtId="43" fontId="17" fillId="34" borderId="11" xfId="1" applyNumberFormat="1" applyFont="1" applyFill="1" applyBorder="1" applyAlignment="1" applyProtection="1">
      <alignment horizontal="right" vertical="center" indent="1"/>
      <protection hidden="1"/>
    </xf>
    <xf numFmtId="44" fontId="17" fillId="0" borderId="0" xfId="1" applyFont="1" applyFill="1" applyBorder="1" applyAlignment="1" applyProtection="1">
      <alignment horizontal="left" vertical="center" indent="1"/>
      <protection hidden="1"/>
    </xf>
    <xf numFmtId="0" fontId="19" fillId="0" borderId="12" xfId="10" applyNumberFormat="1" applyFont="1" applyFill="1" applyBorder="1" applyAlignment="1" applyProtection="1">
      <alignment horizontal="center" vertical="center" wrapText="1"/>
      <protection hidden="1"/>
    </xf>
    <xf numFmtId="0" fontId="19" fillId="0" borderId="13" xfId="10" applyFont="1" applyFill="1" applyBorder="1" applyAlignment="1" applyProtection="1">
      <alignment horizontal="center" vertical="center" wrapText="1"/>
      <protection hidden="1"/>
    </xf>
    <xf numFmtId="0" fontId="19" fillId="0" borderId="13" xfId="10" applyNumberFormat="1" applyFont="1" applyFill="1" applyBorder="1" applyAlignment="1" applyProtection="1">
      <alignment horizontal="center" vertical="center" wrapText="1"/>
      <protection hidden="1"/>
    </xf>
    <xf numFmtId="0" fontId="19" fillId="0" borderId="14" xfId="10" applyNumberFormat="1" applyFont="1" applyFill="1" applyBorder="1" applyAlignment="1" applyProtection="1">
      <alignment horizontal="center" vertical="center" wrapText="1"/>
      <protection hidden="1"/>
    </xf>
    <xf numFmtId="0" fontId="19" fillId="0" borderId="0" xfId="0" applyFont="1" applyAlignment="1" applyProtection="1">
      <alignment horizontal="center" vertical="center"/>
      <protection hidden="1"/>
    </xf>
    <xf numFmtId="0" fontId="19" fillId="0" borderId="0" xfId="0" applyFont="1" applyAlignment="1" applyProtection="1">
      <alignment horizontal="left" vertical="center"/>
      <protection hidden="1"/>
    </xf>
    <xf numFmtId="1" fontId="17" fillId="0" borderId="15" xfId="2" applyFont="1" applyFill="1" applyBorder="1" applyAlignment="1" applyProtection="1">
      <alignment horizontal="center" vertical="center"/>
      <protection hidden="1"/>
    </xf>
    <xf numFmtId="14" fontId="17" fillId="0" borderId="11" xfId="9" applyFont="1" applyFill="1" applyBorder="1" applyAlignment="1" applyProtection="1">
      <alignment horizontal="center" vertical="center"/>
      <protection hidden="1"/>
    </xf>
    <xf numFmtId="43" fontId="17" fillId="0" borderId="11" xfId="1" applyNumberFormat="1" applyFont="1" applyFill="1" applyBorder="1" applyAlignment="1" applyProtection="1">
      <alignment horizontal="center" vertical="center"/>
      <protection hidden="1"/>
    </xf>
    <xf numFmtId="43" fontId="17" fillId="33" borderId="11" xfId="1" applyNumberFormat="1" applyFont="1" applyFill="1" applyBorder="1" applyAlignment="1" applyProtection="1">
      <alignment horizontal="center" vertical="center"/>
      <protection hidden="1"/>
    </xf>
    <xf numFmtId="43" fontId="19" fillId="0" borderId="16" xfId="1" applyNumberFormat="1" applyFont="1" applyFill="1" applyBorder="1" applyAlignment="1" applyProtection="1">
      <alignment horizontal="center" vertical="center"/>
      <protection hidden="1"/>
    </xf>
    <xf numFmtId="0" fontId="17" fillId="0" borderId="0" xfId="0" applyFont="1" applyAlignment="1" applyProtection="1">
      <alignment horizontal="center"/>
      <protection hidden="1"/>
    </xf>
    <xf numFmtId="1" fontId="17" fillId="0" borderId="0" xfId="2" applyFont="1" applyFill="1" applyBorder="1" applyAlignment="1" applyProtection="1">
      <alignment horizontal="center" vertical="center"/>
      <protection hidden="1"/>
    </xf>
    <xf numFmtId="14" fontId="17" fillId="0" borderId="0" xfId="9" applyFont="1" applyFill="1" applyBorder="1" applyAlignment="1" applyProtection="1">
      <alignment horizontal="center" vertical="center"/>
      <protection hidden="1"/>
    </xf>
    <xf numFmtId="43" fontId="17" fillId="0" borderId="0" xfId="1" applyNumberFormat="1" applyFont="1" applyFill="1" applyBorder="1" applyAlignment="1" applyProtection="1">
      <alignment horizontal="center" vertical="center"/>
      <protection hidden="1"/>
    </xf>
    <xf numFmtId="43" fontId="19" fillId="0" borderId="0" xfId="1" applyNumberFormat="1" applyFont="1" applyFill="1" applyBorder="1" applyAlignment="1" applyProtection="1">
      <alignment horizontal="center" vertical="center"/>
      <protection hidden="1"/>
    </xf>
    <xf numFmtId="1" fontId="17" fillId="0" borderId="0" xfId="2" applyFont="1" applyBorder="1" applyAlignment="1" applyProtection="1">
      <alignment horizontal="center" vertical="center"/>
      <protection hidden="1"/>
    </xf>
    <xf numFmtId="14" fontId="17" fillId="0" borderId="0" xfId="9" applyFont="1" applyBorder="1" applyAlignment="1" applyProtection="1">
      <alignment horizontal="center" vertical="center"/>
      <protection hidden="1"/>
    </xf>
    <xf numFmtId="43" fontId="17" fillId="0" borderId="0" xfId="1" applyNumberFormat="1" applyFont="1" applyBorder="1" applyAlignment="1" applyProtection="1">
      <alignment horizontal="center" vertical="center"/>
      <protection hidden="1"/>
    </xf>
    <xf numFmtId="1" fontId="17" fillId="0" borderId="0" xfId="2" applyFont="1" applyAlignment="1" applyProtection="1">
      <alignment horizontal="center" vertical="center"/>
      <protection hidden="1"/>
    </xf>
    <xf numFmtId="14" fontId="17" fillId="0" borderId="0" xfId="9" applyFont="1" applyAlignment="1" applyProtection="1">
      <alignment horizontal="center" vertical="center"/>
      <protection hidden="1"/>
    </xf>
    <xf numFmtId="43" fontId="17" fillId="0" borderId="0" xfId="1" applyNumberFormat="1" applyFont="1" applyAlignment="1" applyProtection="1">
      <alignment horizontal="center" vertical="center"/>
      <protection hidden="1"/>
    </xf>
    <xf numFmtId="1" fontId="17" fillId="0" borderId="0" xfId="2" applyFont="1" applyAlignment="1" applyProtection="1">
      <alignment horizontal="left" vertical="center" indent="1"/>
      <protection hidden="1"/>
    </xf>
    <xf numFmtId="14" fontId="17" fillId="0" borderId="0" xfId="9" applyFont="1" applyAlignment="1" applyProtection="1">
      <alignment horizontal="left" vertical="center" indent="1"/>
      <protection hidden="1"/>
    </xf>
    <xf numFmtId="43" fontId="17" fillId="0" borderId="0" xfId="1" applyNumberFormat="1" applyFont="1" applyAlignment="1" applyProtection="1">
      <alignment horizontal="left" vertical="center" indent="1"/>
      <protection hidden="1"/>
    </xf>
    <xf numFmtId="0" fontId="23" fillId="34" borderId="11" xfId="0" applyFont="1" applyFill="1" applyBorder="1" applyAlignment="1" applyProtection="1">
      <alignment horizontal="center" vertical="center"/>
      <protection hidden="1"/>
    </xf>
    <xf numFmtId="0" fontId="25" fillId="0" borderId="0" xfId="0" applyFont="1" applyFill="1" applyBorder="1" applyAlignment="1" applyProtection="1">
      <alignment horizontal="center" vertical="center"/>
      <protection hidden="1"/>
    </xf>
    <xf numFmtId="0" fontId="0" fillId="0" borderId="0" xfId="0" applyAlignment="1" applyProtection="1">
      <alignment horizontal="right" vertical="center"/>
      <protection hidden="1"/>
    </xf>
    <xf numFmtId="0" fontId="21" fillId="0" borderId="11" xfId="0" applyFont="1" applyBorder="1" applyAlignment="1" applyProtection="1">
      <alignment horizontal="center" vertical="center"/>
      <protection hidden="1"/>
    </xf>
    <xf numFmtId="0" fontId="26" fillId="0" borderId="0" xfId="0" applyFont="1" applyFill="1" applyBorder="1" applyAlignment="1" applyProtection="1">
      <alignment horizontal="center" vertical="center"/>
      <protection hidden="1"/>
    </xf>
    <xf numFmtId="0" fontId="27" fillId="0" borderId="0" xfId="6" applyFont="1" applyFill="1" applyAlignment="1" applyProtection="1">
      <alignment horizontal="left" vertical="center" indent="1"/>
      <protection hidden="1"/>
    </xf>
    <xf numFmtId="0" fontId="27" fillId="0" borderId="0" xfId="6" applyFont="1" applyFill="1" applyBorder="1" applyAlignment="1" applyProtection="1">
      <alignment horizontal="left" vertical="center" indent="1"/>
      <protection hidden="1"/>
    </xf>
    <xf numFmtId="0" fontId="27" fillId="0" borderId="0" xfId="6" applyFont="1" applyFill="1" applyAlignment="1" applyProtection="1">
      <alignment horizontal="left" vertical="center" indent="1"/>
      <protection hidden="1"/>
    </xf>
    <xf numFmtId="0" fontId="27" fillId="0" borderId="0" xfId="6" applyFont="1" applyFill="1" applyBorder="1" applyAlignment="1" applyProtection="1">
      <alignment horizontal="left" vertical="center" indent="1"/>
      <protection hidden="1"/>
    </xf>
    <xf numFmtId="0" fontId="17" fillId="0" borderId="0" xfId="6" applyFont="1" applyFill="1" applyAlignment="1" applyProtection="1">
      <alignment horizontal="left" vertical="center" indent="1"/>
      <protection hidden="1"/>
    </xf>
    <xf numFmtId="0" fontId="17" fillId="0" borderId="0" xfId="6" applyFont="1" applyFill="1" applyAlignment="1" applyProtection="1">
      <alignment horizontal="left" vertical="center" indent="1"/>
      <protection hidden="1"/>
    </xf>
    <xf numFmtId="0" fontId="17" fillId="0" borderId="0" xfId="6" applyFont="1" applyFill="1" applyBorder="1" applyAlignment="1" applyProtection="1">
      <alignment horizontal="left" vertical="center" indent="1"/>
      <protection hidden="1"/>
    </xf>
    <xf numFmtId="0" fontId="17" fillId="34" borderId="11" xfId="0" applyFont="1" applyFill="1" applyBorder="1" applyAlignment="1" applyProtection="1">
      <alignment horizontal="center"/>
      <protection hidden="1"/>
    </xf>
    <xf numFmtId="0" fontId="17" fillId="34" borderId="11" xfId="0" applyFont="1" applyFill="1" applyBorder="1" applyAlignment="1" applyProtection="1">
      <alignment horizontal="center" vertical="center"/>
      <protection hidden="1"/>
    </xf>
    <xf numFmtId="0" fontId="21" fillId="0" borderId="11" xfId="0" applyFont="1" applyBorder="1" applyAlignment="1">
      <alignment horizontal="center"/>
    </xf>
    <xf numFmtId="0" fontId="27" fillId="0" borderId="0" xfId="6" applyFont="1" applyFill="1" applyAlignment="1" applyProtection="1">
      <alignment horizontal="left" vertical="center" indent="1"/>
      <protection hidden="1"/>
    </xf>
    <xf numFmtId="0" fontId="27" fillId="0" borderId="0" xfId="6" applyFont="1" applyFill="1" applyBorder="1" applyAlignment="1" applyProtection="1">
      <alignment horizontal="left" vertical="center" indent="1"/>
      <protection hidden="1"/>
    </xf>
    <xf numFmtId="0" fontId="17" fillId="0" borderId="0" xfId="6" applyFont="1" applyFill="1" applyAlignment="1" applyProtection="1">
      <alignment horizontal="left" vertical="center" indent="1"/>
      <protection hidden="1"/>
    </xf>
    <xf numFmtId="0" fontId="17" fillId="0" borderId="0" xfId="6" applyFont="1" applyFill="1" applyBorder="1" applyAlignment="1" applyProtection="1">
      <alignment horizontal="left" vertical="center" indent="1"/>
      <protection hidden="1"/>
    </xf>
    <xf numFmtId="43" fontId="17" fillId="0" borderId="11" xfId="1" applyNumberFormat="1" applyFont="1" applyFill="1" applyBorder="1" applyAlignment="1" applyProtection="1">
      <alignment vertical="center"/>
      <protection hidden="1"/>
    </xf>
    <xf numFmtId="10" fontId="17" fillId="34" borderId="11" xfId="1" applyNumberFormat="1" applyFont="1" applyFill="1" applyBorder="1" applyAlignment="1" applyProtection="1">
      <alignment horizontal="right" vertical="center" indent="1"/>
      <protection hidden="1"/>
    </xf>
    <xf numFmtId="0" fontId="28" fillId="0" borderId="0" xfId="0" applyFont="1" applyProtection="1">
      <alignment horizontal="right"/>
      <protection hidden="1"/>
    </xf>
    <xf numFmtId="0" fontId="20" fillId="0" borderId="0" xfId="0" applyFont="1" applyAlignment="1" applyProtection="1">
      <alignment horizontal="center" vertical="center"/>
      <protection hidden="1"/>
    </xf>
    <xf numFmtId="0" fontId="28" fillId="0" borderId="0" xfId="0" applyFont="1" applyAlignment="1" applyProtection="1">
      <alignment horizontal="center" vertical="center"/>
      <protection hidden="1"/>
    </xf>
    <xf numFmtId="0" fontId="28" fillId="0" borderId="0" xfId="0" applyFont="1" applyAlignment="1" applyProtection="1">
      <alignment horizontal="center"/>
      <protection hidden="1"/>
    </xf>
  </cellXfs>
  <cellStyles count="49">
    <cellStyle name="20% — акцент1" xfId="26" builtinId="30" customBuiltin="1"/>
    <cellStyle name="20% — акцент2" xfId="30" builtinId="34" customBuiltin="1"/>
    <cellStyle name="20% — акцент3" xfId="34" builtinId="38" customBuiltin="1"/>
    <cellStyle name="20% — акцент4" xfId="38" builtinId="42" customBuiltin="1"/>
    <cellStyle name="20% — акцент5" xfId="42" builtinId="46" customBuiltin="1"/>
    <cellStyle name="20% — акцент6" xfId="46" builtinId="50" customBuiltin="1"/>
    <cellStyle name="40% — акцент1" xfId="27" builtinId="31" customBuiltin="1"/>
    <cellStyle name="40% — акцент2" xfId="31" builtinId="35" customBuiltin="1"/>
    <cellStyle name="40% — акцент3" xfId="35" builtinId="39" customBuiltin="1"/>
    <cellStyle name="40% — акцент4" xfId="39" builtinId="43" customBuiltin="1"/>
    <cellStyle name="40% — акцент5" xfId="43" builtinId="47" customBuiltin="1"/>
    <cellStyle name="40% — акцент6" xfId="47" builtinId="51" customBuiltin="1"/>
    <cellStyle name="60% — акцент1" xfId="28" builtinId="32" customBuiltin="1"/>
    <cellStyle name="60% — акцент2" xfId="32" builtinId="36" customBuiltin="1"/>
    <cellStyle name="60% — акцент3" xfId="36" builtinId="40" customBuiltin="1"/>
    <cellStyle name="60% — акцент4" xfId="40" builtinId="44" customBuiltin="1"/>
    <cellStyle name="60% — акцент5" xfId="44" builtinId="48" customBuiltin="1"/>
    <cellStyle name="60% — акцент6" xfId="48" builtinId="52" customBuiltin="1"/>
    <cellStyle name="Акцент1" xfId="25" builtinId="29" customBuiltin="1"/>
    <cellStyle name="Акцент2" xfId="29" builtinId="33" customBuiltin="1"/>
    <cellStyle name="Акцент3" xfId="33" builtinId="37" customBuiltin="1"/>
    <cellStyle name="Акцент4" xfId="37" builtinId="41" customBuiltin="1"/>
    <cellStyle name="Акцент5" xfId="41" builtinId="45" customBuiltin="1"/>
    <cellStyle name="Акцент6" xfId="45" builtinId="49" customBuiltin="1"/>
    <cellStyle name="Ввод " xfId="7" builtinId="20" customBuiltin="1"/>
    <cellStyle name="Вывод" xfId="8" builtinId="21" customBuiltin="1"/>
    <cellStyle name="Вычисление" xfId="18" builtinId="22" customBuiltin="1"/>
    <cellStyle name="Дата" xfId="9"/>
    <cellStyle name="Денежный" xfId="1" builtinId="4" customBuiltin="1"/>
    <cellStyle name="Денежный [0]" xfId="13" builtinId="7" customBuiltin="1"/>
    <cellStyle name="Заголовок 1" xfId="5" builtinId="16" customBuiltin="1"/>
    <cellStyle name="Заголовок 2" xfId="6" builtinId="17" customBuiltin="1"/>
    <cellStyle name="Заголовок 3" xfId="10" builtinId="18" customBuiltin="1"/>
    <cellStyle name="Заголовок 4" xfId="14" builtinId="19" customBuiltin="1"/>
    <cellStyle name="Итог" xfId="24" builtinId="25" customBuiltin="1"/>
    <cellStyle name="Контрольная ячейка" xfId="20" builtinId="23" customBuiltin="1"/>
    <cellStyle name="Название" xfId="4" builtinId="15" customBuiltin="1"/>
    <cellStyle name="Нейтральный" xfId="17" builtinId="28" customBuiltin="1"/>
    <cellStyle name="Обычный" xfId="0" builtinId="0" customBuiltin="1"/>
    <cellStyle name="Плохой" xfId="16" builtinId="27" customBuiltin="1"/>
    <cellStyle name="Пояснение" xfId="23" builtinId="53" customBuiltin="1"/>
    <cellStyle name="Примечание" xfId="22" builtinId="10" customBuiltin="1"/>
    <cellStyle name="Процентный" xfId="3" builtinId="5" customBuiltin="1"/>
    <cellStyle name="Связанная ячейка" xfId="19" builtinId="24" customBuiltin="1"/>
    <cellStyle name="Стиль 1" xfId="11"/>
    <cellStyle name="Текст предупреждения" xfId="21" builtinId="11" customBuiltin="1"/>
    <cellStyle name="Финансовый" xfId="2" builtinId="3" customBuiltin="1"/>
    <cellStyle name="Финансовый [0]" xfId="12" builtinId="6" customBuiltin="1"/>
    <cellStyle name="Хороший" xfId="15" builtinId="26" customBuiltin="1"/>
  </cellStyles>
  <dxfs count="42">
    <dxf>
      <font>
        <strike val="0"/>
        <outline val="0"/>
        <shadow val="0"/>
        <u val="none"/>
        <vertAlign val="baseline"/>
        <color theme="1"/>
        <name val="Arial"/>
        <scheme val="none"/>
      </font>
      <numFmt numFmtId="35" formatCode="_-* #,##0.00\ _₽_-;\-* #,##0.00\ _₽_-;_-* &quot;-&quot;??\ _₽_-;_-@_-"/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hidden="1"/>
    </dxf>
    <dxf>
      <font>
        <strike val="0"/>
        <outline val="0"/>
        <shadow val="0"/>
        <u val="none"/>
        <vertAlign val="baseline"/>
        <color rgb="FF000000"/>
        <name val="Arial"/>
        <scheme val="none"/>
      </font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</border>
      <protection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35" formatCode="_-* #,##0.00\ _₽_-;\-* #,##0.00\ _₽_-;_-* &quot;-&quot;??\ _₽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numFmt numFmtId="0" formatCode="General"/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color theme="1"/>
        <name val="Arial"/>
        <scheme val="none"/>
      </font>
      <numFmt numFmtId="35" formatCode="_-* #,##0.00\ _₽_-;\-* #,##0.00\ _₽_-;_-* &quot;-&quot;??\ _₽_-;_-@_-"/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hidden="1"/>
    </dxf>
    <dxf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color theme="1"/>
        <name val="Arial"/>
        <scheme val="none"/>
      </font>
      <numFmt numFmtId="35" formatCode="_-* #,##0.00\ _₽_-;\-* #,##0.00\ _₽_-;_-* &quot;-&quot;??\ _₽_-;_-@_-"/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hidden="1"/>
    </dxf>
    <dxf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color theme="1"/>
        <name val="Arial"/>
        <scheme val="none"/>
      </font>
      <numFmt numFmtId="35" formatCode="_-* #,##0.00\ _₽_-;\-* #,##0.00\ _₽_-;_-* &quot;-&quot;??\ _₽_-;_-@_-"/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hidden="1"/>
    </dxf>
    <dxf>
      <font>
        <strike val="0"/>
        <outline val="0"/>
        <shadow val="0"/>
        <u val="none"/>
        <vertAlign val="baseline"/>
        <color theme="1"/>
        <name val="Arial"/>
        <scheme val="none"/>
      </font>
      <numFmt numFmtId="35" formatCode="_-* #,##0.00\ _₽_-;\-* #,##0.00\ _₽_-;_-* &quot;-&quot;??\ _₽_-;_-@_-"/>
      <fill>
        <patternFill patternType="solid">
          <fgColor indexed="64"/>
          <bgColor theme="4" tint="0.79998168889431442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hidden="1"/>
    </dxf>
    <dxf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color theme="1"/>
        <name val="Arial"/>
        <scheme val="none"/>
      </font>
      <numFmt numFmtId="35" formatCode="_-* #,##0.00\ _₽_-;\-* #,##0.00\ _₽_-;_-* &quot;-&quot;??\ _₽_-;_-@_-"/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hidden="1"/>
    </dxf>
    <dxf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hidden="1"/>
    </dxf>
    <dxf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hidden="1"/>
    </dxf>
    <dxf>
      <font>
        <strike val="0"/>
        <outline val="0"/>
        <shadow val="0"/>
        <u val="none"/>
        <vertAlign val="baseline"/>
        <color rgb="FF000000"/>
        <name val="Arial"/>
        <scheme val="none"/>
      </font>
      <numFmt numFmtId="0" formatCode="General"/>
      <fill>
        <patternFill patternType="none">
          <fgColor rgb="FF000000"/>
          <bgColor auto="1"/>
        </patternFill>
      </fill>
      <alignment horizontal="center" textRotation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</border>
      <protection hidden="1"/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scheme val="none"/>
      </font>
      <numFmt numFmtId="0" formatCode="General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  <protection hidden="1"/>
    </dxf>
    <dxf>
      <border>
        <bottom style="thin">
          <color rgb="FF000000"/>
        </bottom>
      </border>
    </dxf>
    <dxf>
      <font>
        <b/>
        <i val="0"/>
        <strike val="0"/>
        <outline val="0"/>
        <shadow val="0"/>
        <u val="none"/>
        <vertAlign val="baseline"/>
        <sz val="11"/>
        <color theme="1"/>
        <name val="Arial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hidden="1"/>
    </dxf>
    <dxf>
      <numFmt numFmtId="0" formatCode="General"/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color theme="1"/>
        <name val="Arial"/>
        <scheme val="none"/>
      </font>
      <numFmt numFmtId="35" formatCode="_-* #,##0.00\ _₽_-;\-* #,##0.00\ _₽_-;_-* &quot;-&quot;??\ _₽_-;_-@_-"/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hidden="1"/>
    </dxf>
    <dxf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color theme="1"/>
        <name val="Arial"/>
        <scheme val="none"/>
      </font>
      <numFmt numFmtId="35" formatCode="_-* #,##0.00\ _₽_-;\-* #,##0.00\ _₽_-;_-* &quot;-&quot;??\ _₽_-;_-@_-"/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hidden="1"/>
    </dxf>
    <dxf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color theme="1"/>
        <name val="Arial"/>
        <scheme val="none"/>
      </font>
      <numFmt numFmtId="35" formatCode="_-* #,##0.00\ _₽_-;\-* #,##0.00\ _₽_-;_-* &quot;-&quot;??\ _₽_-;_-@_-"/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hidden="1"/>
    </dxf>
    <dxf>
      <font>
        <strike val="0"/>
        <outline val="0"/>
        <shadow val="0"/>
        <u val="none"/>
        <vertAlign val="baseline"/>
        <color theme="1"/>
        <name val="Arial"/>
        <scheme val="none"/>
      </font>
      <numFmt numFmtId="35" formatCode="_-* #,##0.00\ _₽_-;\-* #,##0.00\ _₽_-;_-* &quot;-&quot;??\ _₽_-;_-@_-"/>
      <fill>
        <patternFill patternType="solid">
          <fgColor indexed="64"/>
          <bgColor theme="4" tint="0.79998168889431442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hidden="1"/>
    </dxf>
    <dxf>
      <alignment horizontal="left" vertical="center" textRotation="0" wrapText="0" indent="1" justifyLastLine="0" shrinkToFit="0" readingOrder="0"/>
    </dxf>
    <dxf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hidden="1"/>
    </dxf>
    <dxf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hidden="1"/>
    </dxf>
    <dxf>
      <font>
        <strike val="0"/>
        <outline val="0"/>
        <shadow val="0"/>
        <u val="none"/>
        <vertAlign val="baseline"/>
        <color theme="1"/>
        <name val="Arial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hidden="1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protection hidden="1"/>
    </dxf>
    <dxf>
      <border>
        <bottom style="thin">
          <color indexed="64"/>
        </bottom>
      </border>
    </dxf>
    <dxf>
      <font>
        <b/>
        <i val="0"/>
        <strike val="0"/>
        <outline val="0"/>
        <shadow val="0"/>
        <u val="none"/>
        <vertAlign val="baseline"/>
        <sz val="11"/>
        <color theme="1"/>
        <name val="Arial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hidden="1"/>
    </dxf>
    <dxf>
      <fill>
        <patternFill patternType="none">
          <bgColor auto="1"/>
        </patternFill>
      </fill>
    </dxf>
    <dxf>
      <font>
        <b/>
        <i val="0"/>
        <color auto="1"/>
      </font>
      <fill>
        <patternFill>
          <bgColor theme="4" tint="0.79998168889431442"/>
        </patternFill>
      </fill>
      <border>
        <left style="thin">
          <color theme="4" tint="0.39994506668294322"/>
        </left>
        <right style="thin">
          <color theme="4" tint="0.39994506668294322"/>
        </right>
        <top style="thin">
          <color theme="4" tint="0.39994506668294322"/>
        </top>
        <bottom style="thin">
          <color theme="4" tint="0.39994506668294322"/>
        </bottom>
        <vertical style="thin">
          <color theme="4" tint="0.39994506668294322"/>
        </vertical>
        <horizontal style="thin">
          <color theme="4" tint="0.39994506668294322"/>
        </horizontal>
      </border>
    </dxf>
    <dxf>
      <border>
        <top style="medium">
          <color theme="4"/>
        </top>
      </border>
    </dxf>
    <dxf>
      <border diagonalUp="0" diagonalDown="0">
        <left style="thin">
          <color theme="4" tint="0.59996337778862885"/>
        </left>
        <right style="thin">
          <color theme="4" tint="0.59996337778862885"/>
        </right>
        <top style="thin">
          <color theme="4" tint="0.59996337778862885"/>
        </top>
        <bottom style="thin">
          <color theme="4" tint="0.59996337778862885"/>
        </bottom>
        <vertical style="thin">
          <color theme="4" tint="0.59996337778862885"/>
        </vertical>
        <horizontal style="thin">
          <color theme="4" tint="0.59996337778862885"/>
        </horizontal>
      </border>
    </dxf>
  </dxfs>
  <tableStyles count="1" defaultPivotStyle="PivotStyleLight16">
    <tableStyle name="Светлая таблица" pivot="0" count="4">
      <tableStyleElement type="wholeTable" dxfId="41"/>
      <tableStyleElement type="headerRow" dxfId="40"/>
      <tableStyleElement type="lastColumn" dxfId="39"/>
      <tableStyleElement type="lastHeaderCell" dxfId="38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FFFFFF"/>
      <rgbColor rgb="00008080"/>
      <rgbColor rgb="00C0C0C0"/>
      <rgbColor rgb="00808080"/>
      <rgbColor rgb="009999FF"/>
      <rgbColor rgb="00993366"/>
      <rgbColor rgb="00EAEAEA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57150</xdr:colOff>
      <xdr:row>0</xdr:row>
      <xdr:rowOff>66675</xdr:rowOff>
    </xdr:from>
    <xdr:to>
      <xdr:col>7</xdr:col>
      <xdr:colOff>476250</xdr:colOff>
      <xdr:row>0</xdr:row>
      <xdr:rowOff>1114425</xdr:rowOff>
    </xdr:to>
    <xdr:pic>
      <xdr:nvPicPr>
        <xdr:cNvPr id="3" name="Рисунок 2" descr="https://uzbank.com.ua/tt/anuitet/logo-top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05475" y="66675"/>
          <a:ext cx="2667000" cy="1047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57150</xdr:colOff>
      <xdr:row>0</xdr:row>
      <xdr:rowOff>66675</xdr:rowOff>
    </xdr:from>
    <xdr:to>
      <xdr:col>8</xdr:col>
      <xdr:colOff>781050</xdr:colOff>
      <xdr:row>0</xdr:row>
      <xdr:rowOff>1114425</xdr:rowOff>
    </xdr:to>
    <xdr:pic>
      <xdr:nvPicPr>
        <xdr:cNvPr id="2" name="Рисунок 1" descr="https://uzbank.com.ua/tt/anuitet/logo-top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29325" y="66675"/>
          <a:ext cx="2667000" cy="1047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id="1" name="Кредит" displayName="Кредит" ref="B14:H50" headerRowDxfId="37" dataDxfId="35" totalsRowDxfId="33" headerRowBorderDxfId="36" tableBorderDxfId="34">
  <autoFilter ref="B14:H50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name="№" totalsRowLabel="Итог" dataDxfId="32" totalsRowDxfId="31">
      <calculatedColumnFormula>IFERROR(IF(Кредит_не_выплачен*Введенные_значения,Номер_платежа,""), "")</calculatedColumnFormula>
    </tableColumn>
    <tableColumn id="2" name="Дата платежу" dataDxfId="30" totalsRowDxfId="29" dataCellStyle="Дата">
      <calculatedColumnFormula>IFERROR(IF(Кредит_не_выплачен*Введенные_значения,Дата_платежа,""), "")</calculatedColumnFormula>
    </tableColumn>
    <tableColumn id="3" name="Залишок заборгованості_x000a_по кредиту" dataDxfId="0" totalsRowDxfId="28">
      <calculatedColumnFormula>IFERROR(IF(Кредит_не_выплачен*Введенные_значения,Начальный_баланс,""), "")</calculatedColumnFormula>
    </tableColumn>
    <tableColumn id="4" name="Місячний платіж" dataDxfId="27">
      <calculatedColumnFormula>IFERROR(IF(Кредит_не_выплачен*Введенные_значения,Ежемесячный_платеж,""), "")</calculatedColumnFormula>
    </tableColumn>
    <tableColumn id="5" name="Платіж_x000a_по кредиту" dataDxfId="26" totalsRowDxfId="25">
      <calculatedColumnFormula>IFERROR(IF(Кредит_не_выплачен*Введенные_значения,Основной_долг,""), "")</calculatedColumnFormula>
    </tableColumn>
    <tableColumn id="6" name="Платіж_x000a_по відсотках" dataDxfId="24" totalsRowDxfId="23">
      <calculatedColumnFormula>IFERROR(IF(Кредит_не_выплачен*Введенные_значения,Проценты,""), "")</calculatedColumnFormula>
    </tableColumn>
    <tableColumn id="7" name="Кінцевий баланс" totalsRowFunction="count" dataDxfId="22" totalsRowDxfId="21">
      <calculatedColumnFormula>IFERROR(IF(Кредит_не_выплачен*Введенные_значения,Конечный_баланс,""), "")</calculatedColumnFormula>
    </tableColumn>
  </tableColumns>
  <tableStyleInfo name="Светлая таблица" showFirstColumn="0" showLastColumn="1" showRowStripes="0" showColumnStripes="0"/>
  <extLst>
    <ext xmlns:x14="http://schemas.microsoft.com/office/spreadsheetml/2009/9/main" uri="{504A1905-F514-4f6f-8877-14C23A59335A}">
      <x14:table altTextSummary="Следите за номером платежа, датой платежа, начальным балансом, размером платежа, размером основного долга, суммой процентов и конечным балансом."/>
    </ext>
  </extLst>
</table>
</file>

<file path=xl/tables/table2.xml><?xml version="1.0" encoding="utf-8"?>
<table xmlns="http://schemas.openxmlformats.org/spreadsheetml/2006/main" id="3" name="Кредит4" displayName="Кредит4" ref="B14:I50" headerRowDxfId="20" dataDxfId="18" totalsRowDxfId="16" headerRowBorderDxfId="19" tableBorderDxfId="17">
  <tableColumns count="8">
    <tableColumn id="1" name="№" totalsRowLabel="Итог" dataDxfId="15" totalsRowDxfId="14">
      <calculatedColumnFormula>IFERROR(IF(Кредит_не_выплачен*Введенные_значения,Номер_платежа,""), "")</calculatedColumnFormula>
    </tableColumn>
    <tableColumn id="2" name="Дата платежу" dataDxfId="13" totalsRowDxfId="12" dataCellStyle="Дата">
      <calculatedColumnFormula>IFERROR(IF(Кредит_не_выплачен*Введенные_значения,Дата_платежа,""), "")</calculatedColumnFormula>
    </tableColumn>
    <tableColumn id="3" name="Залишок заборгованості_x000a_по кредиту" dataDxfId="11" totalsRowDxfId="10">
      <calculatedColumnFormula>IFERROR(IF(Кредит_не_выплачен*Введенные_значения,Начальный_баланс,""), "")</calculatedColumnFormula>
    </tableColumn>
    <tableColumn id="4" name="Місячний платіж" dataDxfId="9">
      <calculatedColumnFormula>IFERROR(IF(Кредит4[[#This Row],[Кінцевий баланс2]],$D$8/12*$D$3+$D$3/$D$5,""), "")</calculatedColumnFormula>
    </tableColumn>
    <tableColumn id="5" name="Платіж_x000a_по кредиту" dataDxfId="8" totalsRowDxfId="7">
      <calculatedColumnFormula>IFERROR(IF(Кредит4[[#This Row],[Кінцевий баланс2]],$D$3/$D$5,""), "")</calculatedColumnFormula>
    </tableColumn>
    <tableColumn id="6" name="Платіж_x000a_по відсотках" dataDxfId="6" totalsRowDxfId="5">
      <calculatedColumnFormula>IFERROR(IF(Кредит4[[#This Row],[Кінцевий баланс2]],$D$8/12*$D$3,""), "")</calculatedColumnFormula>
    </tableColumn>
    <tableColumn id="7" name="Кінцевий баланс2" totalsRowFunction="count" dataDxfId="4" totalsRowDxfId="3">
      <calculatedColumnFormula>IFERROR(IF(Кредит_не_выплачен*Введенные_значения,Конечный_баланс,""), "")</calculatedColumnFormula>
    </tableColumn>
    <tableColumn id="8" name="Кінцевий баланс" dataDxfId="2" totalsRowDxfId="1" dataCellStyle="Денежный">
      <calculatedColumnFormula>D16</calculatedColumnFormula>
    </tableColumn>
  </tableColumns>
  <tableStyleInfo name="Светлая таблица" showFirstColumn="0" showLastColumn="1" showRowStripes="0" showColumnStripes="0"/>
  <extLst>
    <ext xmlns:x14="http://schemas.microsoft.com/office/spreadsheetml/2009/9/main" uri="{504A1905-F514-4f6f-8877-14C23A59335A}">
      <x14:table altTextSummary="Следите за номером платежа, датой платежа, начальным балансом, размером платежа, размером основного долга, суммой процентов и конечным балансом."/>
    </ext>
  </extLst>
</table>
</file>

<file path=xl/theme/theme1.xml><?xml version="1.0" encoding="utf-8"?>
<a:theme xmlns:a="http://schemas.openxmlformats.org/drawingml/2006/main" name="Office Theme">
  <a:themeElements>
    <a:clrScheme name="TM16400462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F3"/>
      </a:accent1>
      <a:accent2>
        <a:srgbClr val="E0DBF2"/>
      </a:accent2>
      <a:accent3>
        <a:srgbClr val="DDF1F2"/>
      </a:accent3>
      <a:accent4>
        <a:srgbClr val="F3DEE3"/>
      </a:accent4>
      <a:accent5>
        <a:srgbClr val="20BA86"/>
      </a:accent5>
      <a:accent6>
        <a:srgbClr val="FFD247"/>
      </a:accent6>
      <a:hlink>
        <a:srgbClr val="0563C1"/>
      </a:hlink>
      <a:folHlink>
        <a:srgbClr val="954F72"/>
      </a:folHlink>
    </a:clrScheme>
    <a:fontScheme name="Trebuchet MS">
      <a:majorFont>
        <a:latin typeface="Trebuchet MS" panose="020B0603020202020204"/>
        <a:ea typeface=""/>
        <a:cs typeface=""/>
        <a:font script="Jpan" typeface="HGｺﾞｼｯｸM"/>
        <a:font script="Hang" typeface="맑은 고딕"/>
        <a:font script="Hans" typeface="方正姚体"/>
        <a:font script="Hant" typeface="微軟正黑體"/>
        <a:font script="Arab" typeface="Tahoma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Trebuchet MS" panose="020B0603020202020204"/>
        <a:ea typeface=""/>
        <a:cs typeface=""/>
        <a:font script="Jpan" typeface="HG丸ｺﾞｼｯｸM-PRO"/>
        <a:font script="Hang" typeface="HY그래픽M"/>
        <a:font script="Hans" typeface="华文新魏"/>
        <a:font script="Hant" typeface="微軟正黑體"/>
        <a:font script="Arab" typeface="Tahoma"/>
        <a:font script="Hebr" typeface="Gisha"/>
        <a:font script="Thai" typeface="Iris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B1:S353"/>
  <sheetViews>
    <sheetView showGridLines="0" tabSelected="1" zoomScaleNormal="100" workbookViewId="0">
      <selection activeCell="D3" sqref="D3"/>
    </sheetView>
  </sheetViews>
  <sheetFormatPr defaultColWidth="8.75" defaultRowHeight="14.25"/>
  <cols>
    <col min="1" max="1" width="2.625" style="3" customWidth="1"/>
    <col min="2" max="2" width="8.75" style="9" customWidth="1"/>
    <col min="3" max="3" width="23.375" style="9" customWidth="1"/>
    <col min="4" max="4" width="44.5" style="9" customWidth="1"/>
    <col min="5" max="5" width="18.25" style="9" customWidth="1"/>
    <col min="6" max="6" width="15.125" style="9" customWidth="1"/>
    <col min="7" max="7" width="14.375" style="9" customWidth="1"/>
    <col min="8" max="8" width="16.625" style="9" customWidth="1"/>
    <col min="9" max="9" width="2.625" style="3" customWidth="1"/>
    <col min="10" max="13" width="8.75" style="3"/>
    <col min="14" max="15" width="8.75" style="3" customWidth="1"/>
    <col min="16" max="16384" width="8.75" style="3"/>
  </cols>
  <sheetData>
    <row r="1" spans="2:19" ht="90" customHeight="1" thickBot="1">
      <c r="B1" s="1" t="s">
        <v>1</v>
      </c>
      <c r="C1" s="2"/>
      <c r="D1" s="2"/>
      <c r="E1" s="2"/>
      <c r="F1" s="2"/>
      <c r="G1" s="2"/>
      <c r="H1" s="2"/>
    </row>
    <row r="2" spans="2:19" ht="25.15" customHeight="1" thickTop="1">
      <c r="B2" s="4"/>
      <c r="C2" s="5"/>
      <c r="D2" s="5"/>
      <c r="E2" s="5"/>
      <c r="F2" s="5"/>
      <c r="G2" s="5"/>
      <c r="H2" s="5"/>
    </row>
    <row r="3" spans="2:19" ht="19.899999999999999" customHeight="1">
      <c r="B3" s="60" t="s">
        <v>17</v>
      </c>
      <c r="C3" s="61"/>
      <c r="D3" s="6">
        <v>10000</v>
      </c>
      <c r="E3" s="7"/>
      <c r="F3" s="8"/>
    </row>
    <row r="4" spans="2:19" ht="19.899999999999999" customHeight="1">
      <c r="B4" s="60" t="s">
        <v>15</v>
      </c>
      <c r="C4" s="61"/>
      <c r="D4" s="10" t="s">
        <v>25</v>
      </c>
      <c r="E4" s="11">
        <f>VLOOKUP(D4,'Кредитні продукти'!A:B,2,0)</f>
        <v>0.1</v>
      </c>
      <c r="F4" s="12"/>
    </row>
    <row r="5" spans="2:19" ht="16.5" customHeight="1">
      <c r="B5" s="50" t="s">
        <v>16</v>
      </c>
      <c r="C5" s="51"/>
      <c r="D5" s="13">
        <v>12</v>
      </c>
      <c r="E5" s="14">
        <v>2</v>
      </c>
      <c r="F5" s="8"/>
    </row>
    <row r="6" spans="2:19" ht="19.899999999999999" customHeight="1">
      <c r="B6" s="60" t="s">
        <v>18</v>
      </c>
      <c r="C6" s="61"/>
      <c r="D6" s="15">
        <f ca="1">TODAY()</f>
        <v>45618</v>
      </c>
      <c r="E6" s="16"/>
      <c r="F6" s="8"/>
    </row>
    <row r="7" spans="2:19" ht="19.899999999999999" customHeight="1"/>
    <row r="8" spans="2:19" ht="19.899999999999999" customHeight="1">
      <c r="B8" s="62" t="s">
        <v>2</v>
      </c>
      <c r="C8" s="63"/>
      <c r="D8" s="17">
        <f>E4*365/100</f>
        <v>0.36499999999999999</v>
      </c>
      <c r="F8" s="9" t="s">
        <v>20</v>
      </c>
      <c r="H8" s="57">
        <v>0</v>
      </c>
    </row>
    <row r="9" spans="2:19" ht="19.899999999999999" customHeight="1">
      <c r="B9" s="62" t="s">
        <v>9</v>
      </c>
      <c r="C9" s="63"/>
      <c r="D9" s="18">
        <f ca="1">IFERROR(IF(Введенные_значения,Ежемесячный_платеж,""), "")</f>
        <v>1007.121233124472</v>
      </c>
      <c r="F9" s="9" t="s">
        <v>21</v>
      </c>
      <c r="H9" s="58">
        <v>0</v>
      </c>
    </row>
    <row r="10" spans="2:19" ht="19.899999999999999" customHeight="1">
      <c r="B10" s="62" t="s">
        <v>10</v>
      </c>
      <c r="C10" s="63"/>
      <c r="D10" s="18">
        <f ca="1">IFERROR(IF(Введенные_значения,Общая_стоимость-Сумма_кредита,""), "")</f>
        <v>2085.454797493665</v>
      </c>
      <c r="F10" s="9" t="s">
        <v>22</v>
      </c>
      <c r="H10" s="58">
        <v>0</v>
      </c>
    </row>
    <row r="11" spans="2:19" ht="19.899999999999999" customHeight="1">
      <c r="B11" s="62" t="s">
        <v>11</v>
      </c>
      <c r="C11" s="63"/>
      <c r="D11" s="18">
        <f ca="1">IFERROR(IF(Введенные_значения,Ежемесячный_платеж*Количество_платежей,""), "")</f>
        <v>12085.454797493665</v>
      </c>
      <c r="F11" s="9" t="s">
        <v>23</v>
      </c>
      <c r="H11" s="58">
        <v>0</v>
      </c>
    </row>
    <row r="12" spans="2:19" ht="25.15" customHeight="1">
      <c r="B12" s="62" t="s">
        <v>34</v>
      </c>
      <c r="C12" s="63"/>
      <c r="D12" s="65">
        <f ca="1">IF(Количество_платежей=3,XIRR(J14:J17,K14:K17),IF(Количество_платежей=6,XIRR(L14:L20,M14:M20),IF(Количество_платежей=12,XIRR(N14:N26,O14:O26),IF(Количество_платежей=24,XIRR(P14:P38,Q14:Q38),IF(Количество_платежей=36,XIRR(R14:R50,S14:S50),"")))))</f>
        <v>0.4344079554080964</v>
      </c>
      <c r="E12" s="19"/>
    </row>
    <row r="13" spans="2:19" ht="25.15" customHeight="1">
      <c r="B13" s="55"/>
      <c r="C13" s="56"/>
      <c r="D13" s="3"/>
      <c r="E13" s="19"/>
      <c r="J13" s="66">
        <v>3</v>
      </c>
      <c r="K13" s="66"/>
      <c r="L13" s="66">
        <v>6</v>
      </c>
      <c r="M13" s="66"/>
      <c r="N13" s="66">
        <v>12</v>
      </c>
      <c r="O13" s="66"/>
      <c r="P13" s="66">
        <v>24</v>
      </c>
      <c r="Q13" s="66"/>
      <c r="R13" s="66">
        <v>36</v>
      </c>
      <c r="S13" s="66"/>
    </row>
    <row r="14" spans="2:19" s="25" customFormat="1" ht="45" customHeight="1">
      <c r="B14" s="20" t="s">
        <v>0</v>
      </c>
      <c r="C14" s="21" t="s">
        <v>4</v>
      </c>
      <c r="D14" s="22" t="s">
        <v>5</v>
      </c>
      <c r="E14" s="22" t="s">
        <v>3</v>
      </c>
      <c r="F14" s="22" t="s">
        <v>7</v>
      </c>
      <c r="G14" s="22" t="s">
        <v>6</v>
      </c>
      <c r="H14" s="23" t="s">
        <v>8</v>
      </c>
      <c r="I14" s="24"/>
      <c r="J14" s="67">
        <f>Сумма_кредита*(-1)</f>
        <v>-10000</v>
      </c>
      <c r="K14" s="68">
        <f ca="1">Начало_кредита</f>
        <v>45618</v>
      </c>
      <c r="L14" s="67">
        <f>Сумма_кредита*(-1)</f>
        <v>-10000</v>
      </c>
      <c r="M14" s="68">
        <f ca="1">Начало_кредита</f>
        <v>45618</v>
      </c>
      <c r="N14" s="67">
        <f>Сумма_кредита*(-1)</f>
        <v>-10000</v>
      </c>
      <c r="O14" s="68">
        <f ca="1">Начало_кредита</f>
        <v>45618</v>
      </c>
      <c r="P14" s="67">
        <f>Сумма_кредита*(-1)</f>
        <v>-10000</v>
      </c>
      <c r="Q14" s="68">
        <f ca="1">Начало_кредита</f>
        <v>45618</v>
      </c>
      <c r="R14" s="67">
        <f>Сумма_кредита*(-1)</f>
        <v>-10000</v>
      </c>
      <c r="S14" s="68">
        <f ca="1">Начало_кредита</f>
        <v>45618</v>
      </c>
    </row>
    <row r="15" spans="2:19" ht="28.15" customHeight="1">
      <c r="B15" s="26">
        <f ca="1">IFERROR(IF(Кредит_не_выплачен*Введенные_значения,Номер_платежа,""), "")</f>
        <v>1</v>
      </c>
      <c r="C15" s="27">
        <f ca="1">IFERROR(IF(Кредит_не_выплачен*Введенные_значения,Дата_платежа,""), "")</f>
        <v>45648</v>
      </c>
      <c r="D15" s="28">
        <f ca="1">IFERROR(IF(Кредит_не_выплачен*Введенные_значения,Начальный_баланс,""), "")</f>
        <v>10000</v>
      </c>
      <c r="E15" s="29">
        <f ca="1">IFERROR(IF(Кредит_не_выплачен*Введенные_значения,Ежемесячный_платеж,""), "")</f>
        <v>1007.121233124472</v>
      </c>
      <c r="F15" s="28">
        <f ca="1">IFERROR(IF(Кредит_не_выплачен*Введенные_значения,Основной_долг,""), "")</f>
        <v>702.95456645780541</v>
      </c>
      <c r="G15" s="28">
        <f ca="1">IFERROR(IF(Кредит_не_выплачен*Введенные_значения,Проценты,""), "")</f>
        <v>304.16666666666657</v>
      </c>
      <c r="H15" s="30">
        <f ca="1">IFERROR(IF(Кредит_не_выплачен*Введенные_значения,Конечный_баланс,""), "")</f>
        <v>9297.0454335421928</v>
      </c>
      <c r="I15" s="31"/>
      <c r="J15" s="69">
        <f ca="1">Кредит[[#This Row],[Місячний платіж]]</f>
        <v>1007.121233124472</v>
      </c>
      <c r="K15" s="69">
        <f ca="1">Кредит[[#This Row],[Дата платежу]]</f>
        <v>45648</v>
      </c>
      <c r="L15" s="69">
        <f ca="1">Кредит[[#This Row],[Місячний платіж]]</f>
        <v>1007.121233124472</v>
      </c>
      <c r="M15" s="69">
        <f ca="1">Кредит[[#This Row],[Дата платежу]]</f>
        <v>45648</v>
      </c>
      <c r="N15" s="69">
        <f ca="1">Кредит[[#This Row],[Місячний платіж]]</f>
        <v>1007.121233124472</v>
      </c>
      <c r="O15" s="69">
        <f ca="1">Кредит[[#This Row],[Дата платежу]]</f>
        <v>45648</v>
      </c>
      <c r="P15" s="69">
        <f ca="1">Кредит[[#This Row],[Місячний платіж]]</f>
        <v>1007.121233124472</v>
      </c>
      <c r="Q15" s="69">
        <f ca="1">Кредит[[#This Row],[Дата платежу]]</f>
        <v>45648</v>
      </c>
      <c r="R15" s="69">
        <f ca="1">Кредит[[#This Row],[Місячний платіж]]</f>
        <v>1007.121233124472</v>
      </c>
      <c r="S15" s="69">
        <f ca="1">Кредит[[#This Row],[Дата платежу]]</f>
        <v>45648</v>
      </c>
    </row>
    <row r="16" spans="2:19" ht="28.15" customHeight="1">
      <c r="B16" s="26">
        <f ca="1">IFERROR(IF(Кредит_не_выплачен*Введенные_значения,Номер_платежа,""), "")</f>
        <v>2</v>
      </c>
      <c r="C16" s="27">
        <f ca="1">IFERROR(IF(Кредит_не_выплачен*Введенные_значения,Дата_платежа,""), "")</f>
        <v>45679</v>
      </c>
      <c r="D16" s="64">
        <f ca="1">IFERROR(IF(Кредит_не_выплачен*Введенные_значения,Начальный_баланс,""), "")</f>
        <v>9297.0454335421928</v>
      </c>
      <c r="E16" s="29">
        <f ca="1">IFERROR(IF(Кредит_не_выплачен*Введенные_значения,Ежемесячный_платеж,""), "")</f>
        <v>1007.121233124472</v>
      </c>
      <c r="F16" s="28">
        <f ca="1">IFERROR(IF(Кредит_не_выплачен*Введенные_значения,Основной_долг,""), "")</f>
        <v>724.3361011875636</v>
      </c>
      <c r="G16" s="28">
        <f ca="1">IFERROR(IF(Кредит_не_выплачен*Введенные_значения,Проценты,""), "")</f>
        <v>282.78513193690844</v>
      </c>
      <c r="H16" s="30">
        <f ca="1">IFERROR(IF(Кредит_не_выплачен*Введенные_значения,Конечный_баланс,""), "")</f>
        <v>8572.7093323546269</v>
      </c>
      <c r="I16" s="31"/>
      <c r="J16" s="69">
        <f ca="1">Кредит[[#This Row],[Місячний платіж]]</f>
        <v>1007.121233124472</v>
      </c>
      <c r="K16" s="69">
        <f ca="1">Кредит[[#This Row],[Дата платежу]]</f>
        <v>45679</v>
      </c>
      <c r="L16" s="69">
        <f ca="1">Кредит[[#This Row],[Місячний платіж]]</f>
        <v>1007.121233124472</v>
      </c>
      <c r="M16" s="69">
        <f ca="1">Кредит[[#This Row],[Дата платежу]]</f>
        <v>45679</v>
      </c>
      <c r="N16" s="69">
        <f ca="1">Кредит[[#This Row],[Місячний платіж]]</f>
        <v>1007.121233124472</v>
      </c>
      <c r="O16" s="69">
        <f ca="1">Кредит[[#This Row],[Дата платежу]]</f>
        <v>45679</v>
      </c>
      <c r="P16" s="69">
        <f ca="1">Кредит[[#This Row],[Місячний платіж]]</f>
        <v>1007.121233124472</v>
      </c>
      <c r="Q16" s="69">
        <f ca="1">Кредит[[#This Row],[Дата платежу]]</f>
        <v>45679</v>
      </c>
      <c r="R16" s="69">
        <f ca="1">Кредит[[#This Row],[Місячний платіж]]</f>
        <v>1007.121233124472</v>
      </c>
      <c r="S16" s="69">
        <f ca="1">Кредит[[#This Row],[Дата платежу]]</f>
        <v>45679</v>
      </c>
    </row>
    <row r="17" spans="2:19" ht="28.15" customHeight="1">
      <c r="B17" s="26">
        <f ca="1">IFERROR(IF(Кредит_не_выплачен*Введенные_значения,Номер_платежа,""), "")</f>
        <v>3</v>
      </c>
      <c r="C17" s="27">
        <f ca="1">IFERROR(IF(Кредит_не_выплачен*Введенные_значения,Дата_платежа,""), "")</f>
        <v>45710</v>
      </c>
      <c r="D17" s="64">
        <f ca="1">IFERROR(IF(Кредит_не_выплачен*Введенные_значения,Начальный_баланс,""), "")</f>
        <v>8572.7093323546269</v>
      </c>
      <c r="E17" s="29">
        <f ca="1">IFERROR(IF(Кредит_не_выплачен*Введенные_значения,Ежемесячный_платеж,""), "")</f>
        <v>1007.121233124472</v>
      </c>
      <c r="F17" s="28">
        <f ca="1">IFERROR(IF(Кредит_не_выплачен*Введенные_значения,Основной_долг,""), "")</f>
        <v>746.36799093201864</v>
      </c>
      <c r="G17" s="28">
        <f ca="1">IFERROR(IF(Кредит_не_выплачен*Введенные_значения,Проценты,""), "")</f>
        <v>260.75324219245334</v>
      </c>
      <c r="H17" s="30">
        <f ca="1">IFERROR(IF(Кредит_не_выплачен*Введенные_значения,Конечный_баланс,""), "")</f>
        <v>7826.341341422607</v>
      </c>
      <c r="I17" s="31"/>
      <c r="J17" s="69">
        <f ca="1">Кредит[[#This Row],[Місячний платіж]]</f>
        <v>1007.121233124472</v>
      </c>
      <c r="K17" s="69">
        <f ca="1">Кредит[[#This Row],[Дата платежу]]</f>
        <v>45710</v>
      </c>
      <c r="L17" s="69">
        <f ca="1">Кредит[[#This Row],[Місячний платіж]]</f>
        <v>1007.121233124472</v>
      </c>
      <c r="M17" s="69">
        <f ca="1">Кредит[[#This Row],[Дата платежу]]</f>
        <v>45710</v>
      </c>
      <c r="N17" s="69">
        <f ca="1">Кредит[[#This Row],[Місячний платіж]]</f>
        <v>1007.121233124472</v>
      </c>
      <c r="O17" s="69">
        <f ca="1">Кредит[[#This Row],[Дата платежу]]</f>
        <v>45710</v>
      </c>
      <c r="P17" s="69">
        <f ca="1">Кредит[[#This Row],[Місячний платіж]]</f>
        <v>1007.121233124472</v>
      </c>
      <c r="Q17" s="69">
        <f ca="1">Кредит[[#This Row],[Дата платежу]]</f>
        <v>45710</v>
      </c>
      <c r="R17" s="69">
        <f ca="1">Кредит[[#This Row],[Місячний платіж]]</f>
        <v>1007.121233124472</v>
      </c>
      <c r="S17" s="69">
        <f ca="1">Кредит[[#This Row],[Дата платежу]]</f>
        <v>45710</v>
      </c>
    </row>
    <row r="18" spans="2:19" ht="28.15" customHeight="1">
      <c r="B18" s="26">
        <f ca="1">IFERROR(IF(Кредит_не_выплачен*Введенные_значения,Номер_платежа,""), "")</f>
        <v>4</v>
      </c>
      <c r="C18" s="27">
        <f ca="1">IFERROR(IF(Кредит_не_выплачен*Введенные_значения,Дата_платежа,""), "")</f>
        <v>45738</v>
      </c>
      <c r="D18" s="64">
        <f ca="1">IFERROR(IF(Кредит_не_выплачен*Введенные_значения,Начальный_баланс,""), "")</f>
        <v>7826.341341422607</v>
      </c>
      <c r="E18" s="29">
        <f ca="1">IFERROR(IF(Кредит_не_выплачен*Введенные_значения,Ежемесячный_платеж,""), "")</f>
        <v>1007.121233124472</v>
      </c>
      <c r="F18" s="28">
        <f ca="1">IFERROR(IF(Кредит_не_выплачен*Введенные_значения,Основной_долг,""), "")</f>
        <v>769.07001732286756</v>
      </c>
      <c r="G18" s="28">
        <f ca="1">IFERROR(IF(Кредит_не_выплачен*Введенные_значения,Проценты,""), "")</f>
        <v>238.05121580160443</v>
      </c>
      <c r="H18" s="30">
        <f ca="1">IFERROR(IF(Кредит_не_выплачен*Введенные_значения,Конечный_баланс,""), "")</f>
        <v>7057.2713240997391</v>
      </c>
      <c r="I18" s="31"/>
      <c r="J18" s="66"/>
      <c r="K18" s="66"/>
      <c r="L18" s="69">
        <f ca="1">Кредит[[#This Row],[Місячний платіж]]</f>
        <v>1007.121233124472</v>
      </c>
      <c r="M18" s="69">
        <f ca="1">Кредит[[#This Row],[Дата платежу]]</f>
        <v>45738</v>
      </c>
      <c r="N18" s="69">
        <f ca="1">Кредит[[#This Row],[Місячний платіж]]</f>
        <v>1007.121233124472</v>
      </c>
      <c r="O18" s="69">
        <f ca="1">Кредит[[#This Row],[Дата платежу]]</f>
        <v>45738</v>
      </c>
      <c r="P18" s="69">
        <f ca="1">Кредит[[#This Row],[Місячний платіж]]</f>
        <v>1007.121233124472</v>
      </c>
      <c r="Q18" s="69">
        <f ca="1">Кредит[[#This Row],[Дата платежу]]</f>
        <v>45738</v>
      </c>
      <c r="R18" s="69">
        <f ca="1">Кредит[[#This Row],[Місячний платіж]]</f>
        <v>1007.121233124472</v>
      </c>
      <c r="S18" s="69">
        <f ca="1">Кредит[[#This Row],[Дата платежу]]</f>
        <v>45738</v>
      </c>
    </row>
    <row r="19" spans="2:19" ht="28.15" customHeight="1">
      <c r="B19" s="26">
        <f ca="1">IFERROR(IF(Кредит_не_выплачен*Введенные_значения,Номер_платежа,""), "")</f>
        <v>5</v>
      </c>
      <c r="C19" s="27">
        <f ca="1">IFERROR(IF(Кредит_не_выплачен*Введенные_значения,Дата_платежа,""), "")</f>
        <v>45769</v>
      </c>
      <c r="D19" s="64">
        <f ca="1">IFERROR(IF(Кредит_не_выплачен*Введенные_значения,Начальный_баланс,""), "")</f>
        <v>7057.2713240997391</v>
      </c>
      <c r="E19" s="29">
        <f ca="1">IFERROR(IF(Кредит_не_выплачен*Введенные_значения,Ежемесячный_платеж,""), "")</f>
        <v>1007.121233124472</v>
      </c>
      <c r="F19" s="28">
        <f ca="1">IFERROR(IF(Кредит_не_выплачен*Введенные_значения,Основной_долг,""), "")</f>
        <v>792.4625636831048</v>
      </c>
      <c r="G19" s="28">
        <f ca="1">IFERROR(IF(Кредит_не_выплачен*Введенные_значения,Проценты,""), "")</f>
        <v>214.65866944136721</v>
      </c>
      <c r="H19" s="30">
        <f ca="1">IFERROR(IF(Кредит_не_выплачен*Введенные_значения,Конечный_баланс,""), "")</f>
        <v>6264.8087604166321</v>
      </c>
      <c r="I19" s="31"/>
      <c r="J19" s="66"/>
      <c r="K19" s="66"/>
      <c r="L19" s="69">
        <f ca="1">Кредит[[#This Row],[Місячний платіж]]</f>
        <v>1007.121233124472</v>
      </c>
      <c r="M19" s="69">
        <f ca="1">Кредит[[#This Row],[Дата платежу]]</f>
        <v>45769</v>
      </c>
      <c r="N19" s="69">
        <f ca="1">Кредит[[#This Row],[Місячний платіж]]</f>
        <v>1007.121233124472</v>
      </c>
      <c r="O19" s="69">
        <f ca="1">Кредит[[#This Row],[Дата платежу]]</f>
        <v>45769</v>
      </c>
      <c r="P19" s="69">
        <f ca="1">Кредит[[#This Row],[Місячний платіж]]</f>
        <v>1007.121233124472</v>
      </c>
      <c r="Q19" s="69">
        <f ca="1">Кредит[[#This Row],[Дата платежу]]</f>
        <v>45769</v>
      </c>
      <c r="R19" s="69">
        <f ca="1">Кредит[[#This Row],[Місячний платіж]]</f>
        <v>1007.121233124472</v>
      </c>
      <c r="S19" s="69">
        <f ca="1">Кредит[[#This Row],[Дата платежу]]</f>
        <v>45769</v>
      </c>
    </row>
    <row r="20" spans="2:19" ht="28.15" customHeight="1">
      <c r="B20" s="26">
        <f ca="1">IFERROR(IF(Кредит_не_выплачен*Введенные_значения,Номер_платежа,""), "")</f>
        <v>6</v>
      </c>
      <c r="C20" s="27">
        <f ca="1">IFERROR(IF(Кредит_не_выплачен*Введенные_значения,Дата_платежа,""), "")</f>
        <v>45799</v>
      </c>
      <c r="D20" s="64">
        <f ca="1">IFERROR(IF(Кредит_не_выплачен*Введенные_значения,Начальный_баланс,""), "")</f>
        <v>6264.8087604166321</v>
      </c>
      <c r="E20" s="29">
        <f ca="1">IFERROR(IF(Кредит_не_выплачен*Введенные_значения,Ежемесячный_платеж,""), "")</f>
        <v>1007.121233124472</v>
      </c>
      <c r="F20" s="28">
        <f ca="1">IFERROR(IF(Кредит_не_выплачен*Введенные_значения,Основной_долг,""), "")</f>
        <v>816.56663332846597</v>
      </c>
      <c r="G20" s="28">
        <f ca="1">IFERROR(IF(Кредит_не_выплачен*Введенные_значения,Проценты,""), "")</f>
        <v>190.55459979600616</v>
      </c>
      <c r="H20" s="30">
        <f ca="1">IFERROR(IF(Кредит_не_выплачен*Введенные_значения,Конечный_баланс,""), "")</f>
        <v>5448.2421270881641</v>
      </c>
      <c r="I20" s="31"/>
      <c r="J20" s="66"/>
      <c r="K20" s="66"/>
      <c r="L20" s="69">
        <f ca="1">Кредит[[#This Row],[Місячний платіж]]</f>
        <v>1007.121233124472</v>
      </c>
      <c r="M20" s="69">
        <f ca="1">Кредит[[#This Row],[Дата платежу]]</f>
        <v>45799</v>
      </c>
      <c r="N20" s="69">
        <f ca="1">Кредит[[#This Row],[Місячний платіж]]</f>
        <v>1007.121233124472</v>
      </c>
      <c r="O20" s="69">
        <f ca="1">Кредит[[#This Row],[Дата платежу]]</f>
        <v>45799</v>
      </c>
      <c r="P20" s="69">
        <f ca="1">Кредит[[#This Row],[Місячний платіж]]</f>
        <v>1007.121233124472</v>
      </c>
      <c r="Q20" s="69">
        <f ca="1">Кредит[[#This Row],[Дата платежу]]</f>
        <v>45799</v>
      </c>
      <c r="R20" s="69">
        <f ca="1">Кредит[[#This Row],[Місячний платіж]]</f>
        <v>1007.121233124472</v>
      </c>
      <c r="S20" s="69">
        <f ca="1">Кредит[[#This Row],[Дата платежу]]</f>
        <v>45799</v>
      </c>
    </row>
    <row r="21" spans="2:19" ht="28.15" customHeight="1">
      <c r="B21" s="26">
        <f ca="1">IFERROR(IF(Кредит_не_выплачен*Введенные_значения,Номер_платежа,""), "")</f>
        <v>7</v>
      </c>
      <c r="C21" s="27">
        <f ca="1">IFERROR(IF(Кредит_не_выплачен*Введенные_значения,Дата_платежа,""), "")</f>
        <v>45830</v>
      </c>
      <c r="D21" s="64">
        <f ca="1">IFERROR(IF(Кредит_не_выплачен*Введенные_значения,Начальный_баланс,""), "")</f>
        <v>5448.2421270881641</v>
      </c>
      <c r="E21" s="29">
        <f ca="1">IFERROR(IF(Кредит_не_выплачен*Введенные_значения,Ежемесячный_платеж,""), "")</f>
        <v>1007.121233124472</v>
      </c>
      <c r="F21" s="28">
        <f ca="1">IFERROR(IF(Кредит_не_выплачен*Введенные_значения,Основной_долг,""), "")</f>
        <v>841.40386842554017</v>
      </c>
      <c r="G21" s="28">
        <f ca="1">IFERROR(IF(Кредит_не_выплачен*Введенные_значения,Проценты,""), "")</f>
        <v>165.71736469893196</v>
      </c>
      <c r="H21" s="30">
        <f ca="1">IFERROR(IF(Кредит_не_выплачен*Введенные_значения,Конечный_баланс,""), "")</f>
        <v>4606.8382586626221</v>
      </c>
      <c r="I21" s="31"/>
      <c r="J21" s="66"/>
      <c r="K21" s="66"/>
      <c r="L21" s="66"/>
      <c r="M21" s="66"/>
      <c r="N21" s="69">
        <f ca="1">Кредит[[#This Row],[Місячний платіж]]</f>
        <v>1007.121233124472</v>
      </c>
      <c r="O21" s="69">
        <f ca="1">Кредит[[#This Row],[Дата платежу]]</f>
        <v>45830</v>
      </c>
      <c r="P21" s="69">
        <f ca="1">Кредит[[#This Row],[Місячний платіж]]</f>
        <v>1007.121233124472</v>
      </c>
      <c r="Q21" s="69">
        <f ca="1">Кредит[[#This Row],[Дата платежу]]</f>
        <v>45830</v>
      </c>
      <c r="R21" s="69">
        <f ca="1">Кредит[[#This Row],[Місячний платіж]]</f>
        <v>1007.121233124472</v>
      </c>
      <c r="S21" s="69">
        <f ca="1">Кредит[[#This Row],[Дата платежу]]</f>
        <v>45830</v>
      </c>
    </row>
    <row r="22" spans="2:19" ht="28.15" customHeight="1">
      <c r="B22" s="26">
        <f ca="1">IFERROR(IF(Кредит_не_выплачен*Введенные_значения,Номер_платежа,""), "")</f>
        <v>8</v>
      </c>
      <c r="C22" s="27">
        <f ca="1">IFERROR(IF(Кредит_не_выплачен*Введенные_значения,Дата_платежа,""), "")</f>
        <v>45860</v>
      </c>
      <c r="D22" s="64">
        <f ca="1">IFERROR(IF(Кредит_не_выплачен*Введенные_значения,Начальный_баланс,""), "")</f>
        <v>4606.8382586626221</v>
      </c>
      <c r="E22" s="29">
        <f ca="1">IFERROR(IF(Кредит_не_выплачен*Введенные_значения,Ежемесячный_платеж,""), "")</f>
        <v>1007.121233124472</v>
      </c>
      <c r="F22" s="28">
        <f ca="1">IFERROR(IF(Кредит_не_выплачен*Введенные_значения,Основной_долг,""), "")</f>
        <v>866.99656942348349</v>
      </c>
      <c r="G22" s="28">
        <f ca="1">IFERROR(IF(Кредит_не_выплачен*Введенные_значения,Проценты,""), "")</f>
        <v>140.12466370098841</v>
      </c>
      <c r="H22" s="30">
        <f ca="1">IFERROR(IF(Кредит_не_выплачен*Введенные_значения,Конечный_баланс,""), "")</f>
        <v>3739.8416892391342</v>
      </c>
      <c r="I22" s="31"/>
      <c r="J22" s="66"/>
      <c r="K22" s="66"/>
      <c r="L22" s="66"/>
      <c r="M22" s="66"/>
      <c r="N22" s="69">
        <f ca="1">Кредит[[#This Row],[Місячний платіж]]</f>
        <v>1007.121233124472</v>
      </c>
      <c r="O22" s="69">
        <f ca="1">Кредит[[#This Row],[Дата платежу]]</f>
        <v>45860</v>
      </c>
      <c r="P22" s="69">
        <f ca="1">Кредит[[#This Row],[Місячний платіж]]</f>
        <v>1007.121233124472</v>
      </c>
      <c r="Q22" s="69">
        <f ca="1">Кредит[[#This Row],[Дата платежу]]</f>
        <v>45860</v>
      </c>
      <c r="R22" s="69">
        <f ca="1">Кредит[[#This Row],[Місячний платіж]]</f>
        <v>1007.121233124472</v>
      </c>
      <c r="S22" s="69">
        <f ca="1">Кредит[[#This Row],[Дата платежу]]</f>
        <v>45860</v>
      </c>
    </row>
    <row r="23" spans="2:19" ht="28.15" customHeight="1">
      <c r="B23" s="26">
        <f ca="1">IFERROR(IF(Кредит_не_выплачен*Введенные_значения,Номер_платежа,""), "")</f>
        <v>9</v>
      </c>
      <c r="C23" s="27">
        <f ca="1">IFERROR(IF(Кредит_не_выплачен*Введенные_значения,Дата_платежа,""), "")</f>
        <v>45891</v>
      </c>
      <c r="D23" s="64">
        <f ca="1">IFERROR(IF(Кредит_не_выплачен*Введенные_значения,Начальный_баланс,""), "")</f>
        <v>3739.8416892391342</v>
      </c>
      <c r="E23" s="29">
        <f ca="1">IFERROR(IF(Кредит_не_выплачен*Введенные_значения,Ежемесячный_платеж,""), "")</f>
        <v>1007.121233124472</v>
      </c>
      <c r="F23" s="28">
        <f ca="1">IFERROR(IF(Кредит_не_выплачен*Введенные_значения,Основной_долг,""), "")</f>
        <v>893.36771507678122</v>
      </c>
      <c r="G23" s="28">
        <f ca="1">IFERROR(IF(Кредит_не_выплачен*Введенные_значения,Проценты,""), "")</f>
        <v>113.7535180476908</v>
      </c>
      <c r="H23" s="30">
        <f ca="1">IFERROR(IF(Кредит_не_выплачен*Введенные_значения,Конечный_баланс,""), "")</f>
        <v>2846.4739741623525</v>
      </c>
      <c r="I23" s="31"/>
      <c r="J23" s="66"/>
      <c r="K23" s="66"/>
      <c r="L23" s="66"/>
      <c r="M23" s="66"/>
      <c r="N23" s="69">
        <f ca="1">Кредит[[#This Row],[Місячний платіж]]</f>
        <v>1007.121233124472</v>
      </c>
      <c r="O23" s="69">
        <f ca="1">Кредит[[#This Row],[Дата платежу]]</f>
        <v>45891</v>
      </c>
      <c r="P23" s="69">
        <f ca="1">Кредит[[#This Row],[Місячний платіж]]</f>
        <v>1007.121233124472</v>
      </c>
      <c r="Q23" s="69">
        <f ca="1">Кредит[[#This Row],[Дата платежу]]</f>
        <v>45891</v>
      </c>
      <c r="R23" s="69">
        <f ca="1">Кредит[[#This Row],[Місячний платіж]]</f>
        <v>1007.121233124472</v>
      </c>
      <c r="S23" s="69">
        <f ca="1">Кредит[[#This Row],[Дата платежу]]</f>
        <v>45891</v>
      </c>
    </row>
    <row r="24" spans="2:19" ht="28.15" customHeight="1">
      <c r="B24" s="26">
        <f ca="1">IFERROR(IF(Кредит_не_выплачен*Введенные_значения,Номер_платежа,""), "")</f>
        <v>10</v>
      </c>
      <c r="C24" s="27">
        <f ca="1">IFERROR(IF(Кредит_не_выплачен*Введенные_значения,Дата_платежа,""), "")</f>
        <v>45922</v>
      </c>
      <c r="D24" s="64">
        <f ca="1">IFERROR(IF(Кредит_не_выплачен*Введенные_значения,Начальный_баланс,""), "")</f>
        <v>2846.4739741623525</v>
      </c>
      <c r="E24" s="29">
        <f ca="1">IFERROR(IF(Кредит_не_выплачен*Введенные_значения,Ежемесячный_платеж,""), "")</f>
        <v>1007.121233124472</v>
      </c>
      <c r="F24" s="28">
        <f ca="1">IFERROR(IF(Кредит_не_выплачен*Введенные_значения,Основной_долг,""), "")</f>
        <v>920.54098307703327</v>
      </c>
      <c r="G24" s="28">
        <f ca="1">IFERROR(IF(Кредит_не_выплачен*Введенные_значения,Проценты,""), "")</f>
        <v>86.580250047438696</v>
      </c>
      <c r="H24" s="30">
        <f ca="1">IFERROR(IF(Кредит_не_выплачен*Введенные_значения,Конечный_баланс,""), "")</f>
        <v>1925.9329910853139</v>
      </c>
      <c r="I24" s="31"/>
      <c r="J24" s="66"/>
      <c r="K24" s="66"/>
      <c r="L24" s="66"/>
      <c r="M24" s="66"/>
      <c r="N24" s="69">
        <f ca="1">Кредит[[#This Row],[Місячний платіж]]</f>
        <v>1007.121233124472</v>
      </c>
      <c r="O24" s="69">
        <f ca="1">Кредит[[#This Row],[Дата платежу]]</f>
        <v>45922</v>
      </c>
      <c r="P24" s="69">
        <f ca="1">Кредит[[#This Row],[Місячний платіж]]</f>
        <v>1007.121233124472</v>
      </c>
      <c r="Q24" s="69">
        <f ca="1">Кредит[[#This Row],[Дата платежу]]</f>
        <v>45922</v>
      </c>
      <c r="R24" s="69">
        <f ca="1">Кредит[[#This Row],[Місячний платіж]]</f>
        <v>1007.121233124472</v>
      </c>
      <c r="S24" s="69">
        <f ca="1">Кредит[[#This Row],[Дата платежу]]</f>
        <v>45922</v>
      </c>
    </row>
    <row r="25" spans="2:19" ht="28.15" customHeight="1">
      <c r="B25" s="26">
        <f ca="1">IFERROR(IF(Кредит_не_выплачен*Введенные_значения,Номер_платежа,""), "")</f>
        <v>11</v>
      </c>
      <c r="C25" s="27">
        <f ca="1">IFERROR(IF(Кредит_не_выплачен*Введенные_значения,Дата_платежа,""), "")</f>
        <v>45952</v>
      </c>
      <c r="D25" s="64">
        <f ca="1">IFERROR(IF(Кредит_не_выплачен*Введенные_значения,Начальный_баланс,""), "")</f>
        <v>1925.9329910853139</v>
      </c>
      <c r="E25" s="29">
        <f ca="1">IFERROR(IF(Кредит_не_выплачен*Введенные_значения,Ежемесячный_платеж,""), "")</f>
        <v>1007.121233124472</v>
      </c>
      <c r="F25" s="28">
        <f ca="1">IFERROR(IF(Кредит_не_выплачен*Введенные_значения,Основной_долг,""), "")</f>
        <v>948.54077131229303</v>
      </c>
      <c r="G25" s="28">
        <f ca="1">IFERROR(IF(Кредит_не_выплачен*Введенные_значения,Проценты,""), "")</f>
        <v>58.580461812178946</v>
      </c>
      <c r="H25" s="30">
        <f ca="1">IFERROR(IF(Кредит_не_выплачен*Введенные_значения,Конечный_баланс,""), "")</f>
        <v>977.39221977301895</v>
      </c>
      <c r="I25" s="31"/>
      <c r="J25" s="66"/>
      <c r="K25" s="66"/>
      <c r="L25" s="66"/>
      <c r="M25" s="66"/>
      <c r="N25" s="69">
        <f ca="1">Кредит[[#This Row],[Місячний платіж]]</f>
        <v>1007.121233124472</v>
      </c>
      <c r="O25" s="69">
        <f ca="1">Кредит[[#This Row],[Дата платежу]]</f>
        <v>45952</v>
      </c>
      <c r="P25" s="69">
        <f ca="1">Кредит[[#This Row],[Місячний платіж]]</f>
        <v>1007.121233124472</v>
      </c>
      <c r="Q25" s="69">
        <f ca="1">Кредит[[#This Row],[Дата платежу]]</f>
        <v>45952</v>
      </c>
      <c r="R25" s="69">
        <f ca="1">Кредит[[#This Row],[Місячний платіж]]</f>
        <v>1007.121233124472</v>
      </c>
      <c r="S25" s="69">
        <f ca="1">Кредит[[#This Row],[Дата платежу]]</f>
        <v>45952</v>
      </c>
    </row>
    <row r="26" spans="2:19" ht="28.15" customHeight="1">
      <c r="B26" s="26">
        <f ca="1">IFERROR(IF(Кредит_не_выплачен*Введенные_значения,Номер_платежа,""), "")</f>
        <v>12</v>
      </c>
      <c r="C26" s="27">
        <f ca="1">IFERROR(IF(Кредит_не_выплачен*Введенные_значения,Дата_платежа,""), "")</f>
        <v>45983</v>
      </c>
      <c r="D26" s="64">
        <f ca="1">IFERROR(IF(Кредит_не_выплачен*Введенные_значения,Начальный_баланс,""), "")</f>
        <v>977.39221977301895</v>
      </c>
      <c r="E26" s="29">
        <f ca="1">IFERROR(IF(Кредит_не_выплачен*Введенные_значения,Ежемесячный_платеж,""), "")</f>
        <v>1007.121233124472</v>
      </c>
      <c r="F26" s="28">
        <f ca="1">IFERROR(IF(Кредит_не_выплачен*Введенные_значения,Основной_долг,""), "")</f>
        <v>977.39221977304203</v>
      </c>
      <c r="G26" s="28">
        <f ca="1">IFERROR(IF(Кредит_не_выплачен*Введенные_значения,Проценты,""), "")</f>
        <v>29.72901335143003</v>
      </c>
      <c r="H26" s="30">
        <f ca="1">IFERROR(IF(Кредит_не_выплачен*Введенные_значения,Конечный_баланс,""), "")</f>
        <v>-2.5465851649641991E-11</v>
      </c>
      <c r="I26" s="31"/>
      <c r="J26" s="66"/>
      <c r="K26" s="66"/>
      <c r="L26" s="66"/>
      <c r="M26" s="66"/>
      <c r="N26" s="69">
        <f ca="1">Кредит[[#This Row],[Місячний платіж]]</f>
        <v>1007.121233124472</v>
      </c>
      <c r="O26" s="69">
        <f ca="1">Кредит[[#This Row],[Дата платежу]]</f>
        <v>45983</v>
      </c>
      <c r="P26" s="69">
        <f ca="1">Кредит[[#This Row],[Місячний платіж]]</f>
        <v>1007.121233124472</v>
      </c>
      <c r="Q26" s="69">
        <f ca="1">Кредит[[#This Row],[Дата платежу]]</f>
        <v>45983</v>
      </c>
      <c r="R26" s="69">
        <f ca="1">Кредит[[#This Row],[Місячний платіж]]</f>
        <v>1007.121233124472</v>
      </c>
      <c r="S26" s="69">
        <f ca="1">Кредит[[#This Row],[Дата платежу]]</f>
        <v>45983</v>
      </c>
    </row>
    <row r="27" spans="2:19" ht="28.15" customHeight="1">
      <c r="B27" s="26" t="str">
        <f ca="1">IFERROR(IF(Кредит_не_выплачен*Введенные_значения,Номер_платежа,""), "")</f>
        <v/>
      </c>
      <c r="C27" s="27" t="str">
        <f ca="1">IFERROR(IF(Кредит_не_выплачен*Введенные_значения,Дата_платежа,""), "")</f>
        <v/>
      </c>
      <c r="D27" s="28" t="str">
        <f ca="1">IFERROR(IF(Кредит_не_выплачен*Введенные_значения,Начальный_баланс,""), "")</f>
        <v/>
      </c>
      <c r="E27" s="29" t="str">
        <f ca="1">IFERROR(IF(Кредит_не_выплачен*Введенные_значения,Ежемесячный_платеж,""), "")</f>
        <v/>
      </c>
      <c r="F27" s="28" t="str">
        <f ca="1">IFERROR(IF(Кредит_не_выплачен*Введенные_значения,Основной_долг,""), "")</f>
        <v/>
      </c>
      <c r="G27" s="28" t="str">
        <f ca="1">IFERROR(IF(Кредит_не_выплачен*Введенные_значения,Проценты,""), "")</f>
        <v/>
      </c>
      <c r="H27" s="30" t="str">
        <f ca="1">IFERROR(IF(Кредит_не_выплачен*Введенные_значения,Конечный_баланс,""), "")</f>
        <v/>
      </c>
      <c r="I27" s="31"/>
      <c r="J27" s="69"/>
      <c r="K27" s="69"/>
      <c r="L27" s="69"/>
      <c r="M27" s="69"/>
      <c r="N27" s="69"/>
      <c r="O27" s="69"/>
      <c r="P27" s="69" t="str">
        <f ca="1">Кредит[[#This Row],[Місячний платіж]]</f>
        <v/>
      </c>
      <c r="Q27" s="69" t="str">
        <f ca="1">Кредит[[#This Row],[Дата платежу]]</f>
        <v/>
      </c>
      <c r="R27" s="69" t="str">
        <f ca="1">Кредит[[#This Row],[Місячний платіж]]</f>
        <v/>
      </c>
      <c r="S27" s="69" t="str">
        <f ca="1">Кредит[[#This Row],[Дата платежу]]</f>
        <v/>
      </c>
    </row>
    <row r="28" spans="2:19" ht="28.15" customHeight="1">
      <c r="B28" s="26" t="str">
        <f ca="1">IFERROR(IF(Кредит_не_выплачен*Введенные_значения,Номер_платежа,""), "")</f>
        <v/>
      </c>
      <c r="C28" s="27" t="str">
        <f ca="1">IFERROR(IF(Кредит_не_выплачен*Введенные_значения,Дата_платежа,""), "")</f>
        <v/>
      </c>
      <c r="D28" s="28" t="str">
        <f ca="1">IFERROR(IF(Кредит_не_выплачен*Введенные_значения,Начальный_баланс,""), "")</f>
        <v/>
      </c>
      <c r="E28" s="29" t="str">
        <f ca="1">IFERROR(IF(Кредит_не_выплачен*Введенные_значения,Ежемесячный_платеж,""), "")</f>
        <v/>
      </c>
      <c r="F28" s="28" t="str">
        <f ca="1">IFERROR(IF(Кредит_не_выплачен*Введенные_значения,Основной_долг,""), "")</f>
        <v/>
      </c>
      <c r="G28" s="28" t="str">
        <f ca="1">IFERROR(IF(Кредит_не_выплачен*Введенные_значения,Проценты,""), "")</f>
        <v/>
      </c>
      <c r="H28" s="30" t="str">
        <f ca="1">IFERROR(IF(Кредит_не_выплачен*Введенные_значения,Конечный_баланс,""), "")</f>
        <v/>
      </c>
      <c r="I28" s="31"/>
      <c r="J28" s="69"/>
      <c r="K28" s="69"/>
      <c r="L28" s="69"/>
      <c r="M28" s="69"/>
      <c r="N28" s="69"/>
      <c r="O28" s="69"/>
      <c r="P28" s="69" t="str">
        <f ca="1">Кредит[[#This Row],[Місячний платіж]]</f>
        <v/>
      </c>
      <c r="Q28" s="69" t="str">
        <f ca="1">Кредит[[#This Row],[Дата платежу]]</f>
        <v/>
      </c>
      <c r="R28" s="69" t="str">
        <f ca="1">Кредит[[#This Row],[Місячний платіж]]</f>
        <v/>
      </c>
      <c r="S28" s="69" t="str">
        <f ca="1">Кредит[[#This Row],[Дата платежу]]</f>
        <v/>
      </c>
    </row>
    <row r="29" spans="2:19" ht="28.15" customHeight="1">
      <c r="B29" s="26" t="str">
        <f ca="1">IFERROR(IF(Кредит_не_выплачен*Введенные_значения,Номер_платежа,""), "")</f>
        <v/>
      </c>
      <c r="C29" s="27" t="str">
        <f ca="1">IFERROR(IF(Кредит_не_выплачен*Введенные_значения,Дата_платежа,""), "")</f>
        <v/>
      </c>
      <c r="D29" s="28" t="str">
        <f ca="1">IFERROR(IF(Кредит_не_выплачен*Введенные_значения,Начальный_баланс,""), "")</f>
        <v/>
      </c>
      <c r="E29" s="29" t="str">
        <f ca="1">IFERROR(IF(Кредит_не_выплачен*Введенные_значения,Ежемесячный_платеж,""), "")</f>
        <v/>
      </c>
      <c r="F29" s="28" t="str">
        <f ca="1">IFERROR(IF(Кредит_не_выплачен*Введенные_значения,Основной_долг,""), "")</f>
        <v/>
      </c>
      <c r="G29" s="28" t="str">
        <f ca="1">IFERROR(IF(Кредит_не_выплачен*Введенные_значения,Проценты,""), "")</f>
        <v/>
      </c>
      <c r="H29" s="30" t="str">
        <f ca="1">IFERROR(IF(Кредит_не_выплачен*Введенные_значения,Конечный_баланс,""), "")</f>
        <v/>
      </c>
      <c r="I29" s="31"/>
      <c r="J29" s="69"/>
      <c r="K29" s="69"/>
      <c r="L29" s="69"/>
      <c r="M29" s="69"/>
      <c r="N29" s="69"/>
      <c r="O29" s="69"/>
      <c r="P29" s="69" t="str">
        <f ca="1">Кредит[[#This Row],[Місячний платіж]]</f>
        <v/>
      </c>
      <c r="Q29" s="69" t="str">
        <f ca="1">Кредит[[#This Row],[Дата платежу]]</f>
        <v/>
      </c>
      <c r="R29" s="69" t="str">
        <f ca="1">Кредит[[#This Row],[Місячний платіж]]</f>
        <v/>
      </c>
      <c r="S29" s="69" t="str">
        <f ca="1">Кредит[[#This Row],[Дата платежу]]</f>
        <v/>
      </c>
    </row>
    <row r="30" spans="2:19" ht="28.15" customHeight="1">
      <c r="B30" s="26" t="str">
        <f ca="1">IFERROR(IF(Кредит_не_выплачен*Введенные_значения,Номер_платежа,""), "")</f>
        <v/>
      </c>
      <c r="C30" s="27" t="str">
        <f ca="1">IFERROR(IF(Кредит_не_выплачен*Введенные_значения,Дата_платежа,""), "")</f>
        <v/>
      </c>
      <c r="D30" s="28" t="str">
        <f ca="1">IFERROR(IF(Кредит_не_выплачен*Введенные_значения,Начальный_баланс,""), "")</f>
        <v/>
      </c>
      <c r="E30" s="29" t="str">
        <f ca="1">IFERROR(IF(Кредит_не_выплачен*Введенные_значения,Ежемесячный_платеж,""), "")</f>
        <v/>
      </c>
      <c r="F30" s="28" t="str">
        <f ca="1">IFERROR(IF(Кредит_не_выплачен*Введенные_значения,Основной_долг,""), "")</f>
        <v/>
      </c>
      <c r="G30" s="28" t="str">
        <f ca="1">IFERROR(IF(Кредит_не_выплачен*Введенные_значения,Проценты,""), "")</f>
        <v/>
      </c>
      <c r="H30" s="30" t="str">
        <f ca="1">IFERROR(IF(Кредит_не_выплачен*Введенные_значения,Конечный_баланс,""), "")</f>
        <v/>
      </c>
      <c r="I30" s="31"/>
      <c r="J30" s="69"/>
      <c r="K30" s="69"/>
      <c r="L30" s="69"/>
      <c r="M30" s="69"/>
      <c r="N30" s="69"/>
      <c r="O30" s="69"/>
      <c r="P30" s="69" t="str">
        <f ca="1">Кредит[[#This Row],[Місячний платіж]]</f>
        <v/>
      </c>
      <c r="Q30" s="69" t="str">
        <f ca="1">Кредит[[#This Row],[Дата платежу]]</f>
        <v/>
      </c>
      <c r="R30" s="69" t="str">
        <f ca="1">Кредит[[#This Row],[Місячний платіж]]</f>
        <v/>
      </c>
      <c r="S30" s="69" t="str">
        <f ca="1">Кредит[[#This Row],[Дата платежу]]</f>
        <v/>
      </c>
    </row>
    <row r="31" spans="2:19" ht="28.15" customHeight="1">
      <c r="B31" s="26" t="str">
        <f ca="1">IFERROR(IF(Кредит_не_выплачен*Введенные_значения,Номер_платежа,""), "")</f>
        <v/>
      </c>
      <c r="C31" s="27" t="str">
        <f ca="1">IFERROR(IF(Кредит_не_выплачен*Введенные_значения,Дата_платежа,""), "")</f>
        <v/>
      </c>
      <c r="D31" s="28" t="str">
        <f ca="1">IFERROR(IF(Кредит_не_выплачен*Введенные_значения,Начальный_баланс,""), "")</f>
        <v/>
      </c>
      <c r="E31" s="29" t="str">
        <f ca="1">IFERROR(IF(Кредит_не_выплачен*Введенные_значения,Ежемесячный_платеж,""), "")</f>
        <v/>
      </c>
      <c r="F31" s="28" t="str">
        <f ca="1">IFERROR(IF(Кредит_не_выплачен*Введенные_значения,Основной_долг,""), "")</f>
        <v/>
      </c>
      <c r="G31" s="28" t="str">
        <f ca="1">IFERROR(IF(Кредит_не_выплачен*Введенные_значения,Проценты,""), "")</f>
        <v/>
      </c>
      <c r="H31" s="30" t="str">
        <f ca="1">IFERROR(IF(Кредит_не_выплачен*Введенные_значения,Конечный_баланс,""), "")</f>
        <v/>
      </c>
      <c r="I31" s="31"/>
      <c r="J31" s="69"/>
      <c r="K31" s="69"/>
      <c r="L31" s="69"/>
      <c r="M31" s="69"/>
      <c r="N31" s="69"/>
      <c r="O31" s="69"/>
      <c r="P31" s="69" t="str">
        <f ca="1">Кредит[[#This Row],[Місячний платіж]]</f>
        <v/>
      </c>
      <c r="Q31" s="69" t="str">
        <f ca="1">Кредит[[#This Row],[Дата платежу]]</f>
        <v/>
      </c>
      <c r="R31" s="69" t="str">
        <f ca="1">Кредит[[#This Row],[Місячний платіж]]</f>
        <v/>
      </c>
      <c r="S31" s="69" t="str">
        <f ca="1">Кредит[[#This Row],[Дата платежу]]</f>
        <v/>
      </c>
    </row>
    <row r="32" spans="2:19" ht="28.15" customHeight="1">
      <c r="B32" s="26" t="str">
        <f ca="1">IFERROR(IF(Кредит_не_выплачен*Введенные_значения,Номер_платежа,""), "")</f>
        <v/>
      </c>
      <c r="C32" s="27" t="str">
        <f ca="1">IFERROR(IF(Кредит_не_выплачен*Введенные_значения,Дата_платежа,""), "")</f>
        <v/>
      </c>
      <c r="D32" s="28" t="str">
        <f ca="1">IFERROR(IF(Кредит_не_выплачен*Введенные_значения,Начальный_баланс,""), "")</f>
        <v/>
      </c>
      <c r="E32" s="29" t="str">
        <f ca="1">IFERROR(IF(Кредит_не_выплачен*Введенные_значения,Ежемесячный_платеж,""), "")</f>
        <v/>
      </c>
      <c r="F32" s="28" t="str">
        <f ca="1">IFERROR(IF(Кредит_не_выплачен*Введенные_значения,Основной_долг,""), "")</f>
        <v/>
      </c>
      <c r="G32" s="28" t="str">
        <f ca="1">IFERROR(IF(Кредит_не_выплачен*Введенные_значения,Проценты,""), "")</f>
        <v/>
      </c>
      <c r="H32" s="30" t="str">
        <f ca="1">IFERROR(IF(Кредит_не_выплачен*Введенные_значения,Конечный_баланс,""), "")</f>
        <v/>
      </c>
      <c r="I32" s="31"/>
      <c r="J32" s="69"/>
      <c r="K32" s="69"/>
      <c r="L32" s="69"/>
      <c r="M32" s="69"/>
      <c r="N32" s="69"/>
      <c r="O32" s="69"/>
      <c r="P32" s="69" t="str">
        <f ca="1">Кредит[[#This Row],[Місячний платіж]]</f>
        <v/>
      </c>
      <c r="Q32" s="69" t="str">
        <f ca="1">Кредит[[#This Row],[Дата платежу]]</f>
        <v/>
      </c>
      <c r="R32" s="69" t="str">
        <f ca="1">Кредит[[#This Row],[Місячний платіж]]</f>
        <v/>
      </c>
      <c r="S32" s="69" t="str">
        <f ca="1">Кредит[[#This Row],[Дата платежу]]</f>
        <v/>
      </c>
    </row>
    <row r="33" spans="2:19" ht="28.15" customHeight="1">
      <c r="B33" s="26" t="str">
        <f ca="1">IFERROR(IF(Кредит_не_выплачен*Введенные_значения,Номер_платежа,""), "")</f>
        <v/>
      </c>
      <c r="C33" s="27" t="str">
        <f ca="1">IFERROR(IF(Кредит_не_выплачен*Введенные_значения,Дата_платежа,""), "")</f>
        <v/>
      </c>
      <c r="D33" s="28" t="str">
        <f ca="1">IFERROR(IF(Кредит_не_выплачен*Введенные_значения,Начальный_баланс,""), "")</f>
        <v/>
      </c>
      <c r="E33" s="29" t="str">
        <f ca="1">IFERROR(IF(Кредит_не_выплачен*Введенные_значения,Ежемесячный_платеж,""), "")</f>
        <v/>
      </c>
      <c r="F33" s="28" t="str">
        <f ca="1">IFERROR(IF(Кредит_не_выплачен*Введенные_значения,Основной_долг,""), "")</f>
        <v/>
      </c>
      <c r="G33" s="28" t="str">
        <f ca="1">IFERROR(IF(Кредит_не_выплачен*Введенные_значения,Проценты,""), "")</f>
        <v/>
      </c>
      <c r="H33" s="30" t="str">
        <f ca="1">IFERROR(IF(Кредит_не_выплачен*Введенные_значения,Конечный_баланс,""), "")</f>
        <v/>
      </c>
      <c r="I33" s="31"/>
      <c r="J33" s="69"/>
      <c r="K33" s="69"/>
      <c r="L33" s="69"/>
      <c r="M33" s="69"/>
      <c r="N33" s="69"/>
      <c r="O33" s="69"/>
      <c r="P33" s="69" t="str">
        <f ca="1">Кредит[[#This Row],[Місячний платіж]]</f>
        <v/>
      </c>
      <c r="Q33" s="69" t="str">
        <f ca="1">Кредит[[#This Row],[Дата платежу]]</f>
        <v/>
      </c>
      <c r="R33" s="69" t="str">
        <f ca="1">Кредит[[#This Row],[Місячний платіж]]</f>
        <v/>
      </c>
      <c r="S33" s="69" t="str">
        <f ca="1">Кредит[[#This Row],[Дата платежу]]</f>
        <v/>
      </c>
    </row>
    <row r="34" spans="2:19" ht="28.15" customHeight="1">
      <c r="B34" s="26" t="str">
        <f ca="1">IFERROR(IF(Кредит_не_выплачен*Введенные_значения,Номер_платежа,""), "")</f>
        <v/>
      </c>
      <c r="C34" s="27" t="str">
        <f ca="1">IFERROR(IF(Кредит_не_выплачен*Введенные_значения,Дата_платежа,""), "")</f>
        <v/>
      </c>
      <c r="D34" s="28" t="str">
        <f ca="1">IFERROR(IF(Кредит_не_выплачен*Введенные_значения,Начальный_баланс,""), "")</f>
        <v/>
      </c>
      <c r="E34" s="29" t="str">
        <f ca="1">IFERROR(IF(Кредит_не_выплачен*Введенные_значения,Ежемесячный_платеж,""), "")</f>
        <v/>
      </c>
      <c r="F34" s="28" t="str">
        <f ca="1">IFERROR(IF(Кредит_не_выплачен*Введенные_значения,Основной_долг,""), "")</f>
        <v/>
      </c>
      <c r="G34" s="28" t="str">
        <f ca="1">IFERROR(IF(Кредит_не_выплачен*Введенные_значения,Проценты,""), "")</f>
        <v/>
      </c>
      <c r="H34" s="30" t="str">
        <f ca="1">IFERROR(IF(Кредит_не_выплачен*Введенные_значения,Конечный_баланс,""), "")</f>
        <v/>
      </c>
      <c r="I34" s="31"/>
      <c r="J34" s="69"/>
      <c r="K34" s="69"/>
      <c r="L34" s="69"/>
      <c r="M34" s="69"/>
      <c r="N34" s="69"/>
      <c r="O34" s="69"/>
      <c r="P34" s="69" t="str">
        <f ca="1">Кредит[[#This Row],[Місячний платіж]]</f>
        <v/>
      </c>
      <c r="Q34" s="69" t="str">
        <f ca="1">Кредит[[#This Row],[Дата платежу]]</f>
        <v/>
      </c>
      <c r="R34" s="69" t="str">
        <f ca="1">Кредит[[#This Row],[Місячний платіж]]</f>
        <v/>
      </c>
      <c r="S34" s="69" t="str">
        <f ca="1">Кредит[[#This Row],[Дата платежу]]</f>
        <v/>
      </c>
    </row>
    <row r="35" spans="2:19" ht="28.15" customHeight="1">
      <c r="B35" s="26" t="str">
        <f ca="1">IFERROR(IF(Кредит_не_выплачен*Введенные_значения,Номер_платежа,""), "")</f>
        <v/>
      </c>
      <c r="C35" s="27" t="str">
        <f ca="1">IFERROR(IF(Кредит_не_выплачен*Введенные_значения,Дата_платежа,""), "")</f>
        <v/>
      </c>
      <c r="D35" s="28" t="str">
        <f ca="1">IFERROR(IF(Кредит_не_выплачен*Введенные_значения,Начальный_баланс,""), "")</f>
        <v/>
      </c>
      <c r="E35" s="29" t="str">
        <f ca="1">IFERROR(IF(Кредит_не_выплачен*Введенные_значения,Ежемесячный_платеж,""), "")</f>
        <v/>
      </c>
      <c r="F35" s="28" t="str">
        <f ca="1">IFERROR(IF(Кредит_не_выплачен*Введенные_значения,Основной_долг,""), "")</f>
        <v/>
      </c>
      <c r="G35" s="28" t="str">
        <f ca="1">IFERROR(IF(Кредит_не_выплачен*Введенные_значения,Проценты,""), "")</f>
        <v/>
      </c>
      <c r="H35" s="30" t="str">
        <f ca="1">IFERROR(IF(Кредит_не_выплачен*Введенные_значения,Конечный_баланс,""), "")</f>
        <v/>
      </c>
      <c r="I35" s="31"/>
      <c r="J35" s="69"/>
      <c r="K35" s="69"/>
      <c r="L35" s="69"/>
      <c r="M35" s="69"/>
      <c r="N35" s="69"/>
      <c r="O35" s="69"/>
      <c r="P35" s="69" t="str">
        <f ca="1">Кредит[[#This Row],[Місячний платіж]]</f>
        <v/>
      </c>
      <c r="Q35" s="69" t="str">
        <f ca="1">Кредит[[#This Row],[Дата платежу]]</f>
        <v/>
      </c>
      <c r="R35" s="69" t="str">
        <f ca="1">Кредит[[#This Row],[Місячний платіж]]</f>
        <v/>
      </c>
      <c r="S35" s="69" t="str">
        <f ca="1">Кредит[[#This Row],[Дата платежу]]</f>
        <v/>
      </c>
    </row>
    <row r="36" spans="2:19" ht="28.15" customHeight="1">
      <c r="B36" s="26" t="str">
        <f ca="1">IFERROR(IF(Кредит_не_выплачен*Введенные_значения,Номер_платежа,""), "")</f>
        <v/>
      </c>
      <c r="C36" s="27" t="str">
        <f ca="1">IFERROR(IF(Кредит_не_выплачен*Введенные_значения,Дата_платежа,""), "")</f>
        <v/>
      </c>
      <c r="D36" s="28" t="str">
        <f ca="1">IFERROR(IF(Кредит_не_выплачен*Введенные_значения,Начальный_баланс,""), "")</f>
        <v/>
      </c>
      <c r="E36" s="29" t="str">
        <f ca="1">IFERROR(IF(Кредит_не_выплачен*Введенные_значения,Ежемесячный_платеж,""), "")</f>
        <v/>
      </c>
      <c r="F36" s="28" t="str">
        <f ca="1">IFERROR(IF(Кредит_не_выплачен*Введенные_значения,Основной_долг,""), "")</f>
        <v/>
      </c>
      <c r="G36" s="28" t="str">
        <f ca="1">IFERROR(IF(Кредит_не_выплачен*Введенные_значения,Проценты,""), "")</f>
        <v/>
      </c>
      <c r="H36" s="30" t="str">
        <f ca="1">IFERROR(IF(Кредит_не_выплачен*Введенные_значения,Конечный_баланс,""), "")</f>
        <v/>
      </c>
      <c r="I36" s="31"/>
      <c r="J36" s="69"/>
      <c r="K36" s="69"/>
      <c r="L36" s="69"/>
      <c r="M36" s="69"/>
      <c r="N36" s="69"/>
      <c r="O36" s="69"/>
      <c r="P36" s="69" t="str">
        <f ca="1">Кредит[[#This Row],[Місячний платіж]]</f>
        <v/>
      </c>
      <c r="Q36" s="69" t="str">
        <f ca="1">Кредит[[#This Row],[Дата платежу]]</f>
        <v/>
      </c>
      <c r="R36" s="69" t="str">
        <f ca="1">Кредит[[#This Row],[Місячний платіж]]</f>
        <v/>
      </c>
      <c r="S36" s="69" t="str">
        <f ca="1">Кредит[[#This Row],[Дата платежу]]</f>
        <v/>
      </c>
    </row>
    <row r="37" spans="2:19" ht="28.15" customHeight="1">
      <c r="B37" s="26" t="str">
        <f ca="1">IFERROR(IF(Кредит_не_выплачен*Введенные_значения,Номер_платежа,""), "")</f>
        <v/>
      </c>
      <c r="C37" s="27" t="str">
        <f ca="1">IFERROR(IF(Кредит_не_выплачен*Введенные_значения,Дата_платежа,""), "")</f>
        <v/>
      </c>
      <c r="D37" s="28" t="str">
        <f ca="1">IFERROR(IF(Кредит_не_выплачен*Введенные_значения,Начальный_баланс,""), "")</f>
        <v/>
      </c>
      <c r="E37" s="29" t="str">
        <f ca="1">IFERROR(IF(Кредит_не_выплачен*Введенные_значения,Ежемесячный_платеж,""), "")</f>
        <v/>
      </c>
      <c r="F37" s="28" t="str">
        <f ca="1">IFERROR(IF(Кредит_не_выплачен*Введенные_значения,Основной_долг,""), "")</f>
        <v/>
      </c>
      <c r="G37" s="28" t="str">
        <f ca="1">IFERROR(IF(Кредит_не_выплачен*Введенные_значения,Проценты,""), "")</f>
        <v/>
      </c>
      <c r="H37" s="30" t="str">
        <f ca="1">IFERROR(IF(Кредит_не_выплачен*Введенные_значения,Конечный_баланс,""), "")</f>
        <v/>
      </c>
      <c r="I37" s="31"/>
      <c r="J37" s="69"/>
      <c r="K37" s="69"/>
      <c r="L37" s="69"/>
      <c r="M37" s="69"/>
      <c r="N37" s="69"/>
      <c r="O37" s="69"/>
      <c r="P37" s="69" t="str">
        <f ca="1">Кредит[[#This Row],[Місячний платіж]]</f>
        <v/>
      </c>
      <c r="Q37" s="69" t="str">
        <f ca="1">Кредит[[#This Row],[Дата платежу]]</f>
        <v/>
      </c>
      <c r="R37" s="69" t="str">
        <f ca="1">Кредит[[#This Row],[Місячний платіж]]</f>
        <v/>
      </c>
      <c r="S37" s="69" t="str">
        <f ca="1">Кредит[[#This Row],[Дата платежу]]</f>
        <v/>
      </c>
    </row>
    <row r="38" spans="2:19" ht="28.15" customHeight="1">
      <c r="B38" s="26" t="str">
        <f ca="1">IFERROR(IF(Кредит_не_выплачен*Введенные_значения,Номер_платежа,""), "")</f>
        <v/>
      </c>
      <c r="C38" s="27" t="str">
        <f ca="1">IFERROR(IF(Кредит_не_выплачен*Введенные_значения,Дата_платежа,""), "")</f>
        <v/>
      </c>
      <c r="D38" s="28" t="str">
        <f ca="1">IFERROR(IF(Кредит_не_выплачен*Введенные_значения,Начальный_баланс,""), "")</f>
        <v/>
      </c>
      <c r="E38" s="29" t="str">
        <f ca="1">IFERROR(IF(Кредит_не_выплачен*Введенные_значения,Ежемесячный_платеж,""), "")</f>
        <v/>
      </c>
      <c r="F38" s="28" t="str">
        <f ca="1">IFERROR(IF(Кредит_не_выплачен*Введенные_значения,Основной_долг,""), "")</f>
        <v/>
      </c>
      <c r="G38" s="28" t="str">
        <f ca="1">IFERROR(IF(Кредит_не_выплачен*Введенные_значения,Проценты,""), "")</f>
        <v/>
      </c>
      <c r="H38" s="30" t="str">
        <f ca="1">IFERROR(IF(Кредит_не_выплачен*Введенные_значения,Конечный_баланс,""), "")</f>
        <v/>
      </c>
      <c r="I38" s="31"/>
      <c r="J38" s="69"/>
      <c r="K38" s="69"/>
      <c r="L38" s="69"/>
      <c r="M38" s="69"/>
      <c r="N38" s="69"/>
      <c r="O38" s="69"/>
      <c r="P38" s="69" t="str">
        <f ca="1">Кредит[[#This Row],[Місячний платіж]]</f>
        <v/>
      </c>
      <c r="Q38" s="69" t="str">
        <f ca="1">Кредит[[#This Row],[Дата платежу]]</f>
        <v/>
      </c>
      <c r="R38" s="69" t="str">
        <f ca="1">Кредит[[#This Row],[Місячний платіж]]</f>
        <v/>
      </c>
      <c r="S38" s="69" t="str">
        <f ca="1">Кредит[[#This Row],[Дата платежу]]</f>
        <v/>
      </c>
    </row>
    <row r="39" spans="2:19" ht="28.15" customHeight="1">
      <c r="B39" s="26" t="str">
        <f ca="1">IFERROR(IF(Кредит_не_выплачен*Введенные_значения,Номер_платежа,""), "")</f>
        <v/>
      </c>
      <c r="C39" s="27" t="str">
        <f ca="1">IFERROR(IF(Кредит_не_выплачен*Введенные_значения,Дата_платежа,""), "")</f>
        <v/>
      </c>
      <c r="D39" s="28" t="str">
        <f ca="1">IFERROR(IF(Кредит_не_выплачен*Введенные_значения,Начальный_баланс,""), "")</f>
        <v/>
      </c>
      <c r="E39" s="29" t="str">
        <f ca="1">IFERROR(IF(Кредит_не_выплачен*Введенные_значения,Ежемесячный_платеж,""), "")</f>
        <v/>
      </c>
      <c r="F39" s="28" t="str">
        <f ca="1">IFERROR(IF(Кредит_не_выплачен*Введенные_значения,Основной_долг,""), "")</f>
        <v/>
      </c>
      <c r="G39" s="28" t="str">
        <f ca="1">IFERROR(IF(Кредит_не_выплачен*Введенные_значения,Проценты,""), "")</f>
        <v/>
      </c>
      <c r="H39" s="30" t="str">
        <f ca="1">IFERROR(IF(Кредит_не_выплачен*Введенные_значения,Конечный_баланс,""), "")</f>
        <v/>
      </c>
      <c r="I39" s="31"/>
      <c r="J39" s="69"/>
      <c r="K39" s="69"/>
      <c r="L39" s="69"/>
      <c r="M39" s="69"/>
      <c r="N39" s="69"/>
      <c r="O39" s="69"/>
      <c r="P39" s="69"/>
      <c r="Q39" s="69"/>
      <c r="R39" s="69" t="str">
        <f ca="1">Кредит[[#This Row],[Місячний платіж]]</f>
        <v/>
      </c>
      <c r="S39" s="69" t="str">
        <f ca="1">Кредит[[#This Row],[Дата платежу]]</f>
        <v/>
      </c>
    </row>
    <row r="40" spans="2:19" ht="28.15" customHeight="1">
      <c r="B40" s="26" t="str">
        <f ca="1">IFERROR(IF(Кредит_не_выплачен*Введенные_значения,Номер_платежа,""), "")</f>
        <v/>
      </c>
      <c r="C40" s="27" t="str">
        <f ca="1">IFERROR(IF(Кредит_не_выплачен*Введенные_значения,Дата_платежа,""), "")</f>
        <v/>
      </c>
      <c r="D40" s="28" t="str">
        <f ca="1">IFERROR(IF(Кредит_не_выплачен*Введенные_значения,Начальный_баланс,""), "")</f>
        <v/>
      </c>
      <c r="E40" s="29" t="str">
        <f ca="1">IFERROR(IF(Кредит_не_выплачен*Введенные_значения,Ежемесячный_платеж,""), "")</f>
        <v/>
      </c>
      <c r="F40" s="28" t="str">
        <f ca="1">IFERROR(IF(Кредит_не_выплачен*Введенные_значения,Основной_долг,""), "")</f>
        <v/>
      </c>
      <c r="G40" s="28" t="str">
        <f ca="1">IFERROR(IF(Кредит_не_выплачен*Введенные_значения,Проценты,""), "")</f>
        <v/>
      </c>
      <c r="H40" s="30" t="str">
        <f ca="1">IFERROR(IF(Кредит_не_выплачен*Введенные_значения,Конечный_баланс,""), "")</f>
        <v/>
      </c>
      <c r="I40" s="31"/>
      <c r="J40" s="69"/>
      <c r="K40" s="69"/>
      <c r="L40" s="69"/>
      <c r="M40" s="69"/>
      <c r="N40" s="69"/>
      <c r="O40" s="69"/>
      <c r="P40" s="69"/>
      <c r="Q40" s="69"/>
      <c r="R40" s="69" t="str">
        <f ca="1">Кредит[[#This Row],[Місячний платіж]]</f>
        <v/>
      </c>
      <c r="S40" s="69" t="str">
        <f ca="1">Кредит[[#This Row],[Дата платежу]]</f>
        <v/>
      </c>
    </row>
    <row r="41" spans="2:19" ht="28.15" customHeight="1">
      <c r="B41" s="26" t="str">
        <f ca="1">IFERROR(IF(Кредит_не_выплачен*Введенные_значения,Номер_платежа,""), "")</f>
        <v/>
      </c>
      <c r="C41" s="27" t="str">
        <f ca="1">IFERROR(IF(Кредит_не_выплачен*Введенные_значения,Дата_платежа,""), "")</f>
        <v/>
      </c>
      <c r="D41" s="28" t="str">
        <f ca="1">IFERROR(IF(Кредит_не_выплачен*Введенные_значения,Начальный_баланс,""), "")</f>
        <v/>
      </c>
      <c r="E41" s="29" t="str">
        <f ca="1">IFERROR(IF(Кредит_не_выплачен*Введенные_значения,Ежемесячный_платеж,""), "")</f>
        <v/>
      </c>
      <c r="F41" s="28" t="str">
        <f ca="1">IFERROR(IF(Кредит_не_выплачен*Введенные_значения,Основной_долг,""), "")</f>
        <v/>
      </c>
      <c r="G41" s="28" t="str">
        <f ca="1">IFERROR(IF(Кредит_не_выплачен*Введенные_значения,Проценты,""), "")</f>
        <v/>
      </c>
      <c r="H41" s="30" t="str">
        <f ca="1">IFERROR(IF(Кредит_не_выплачен*Введенные_значения,Конечный_баланс,""), "")</f>
        <v/>
      </c>
      <c r="I41" s="31"/>
      <c r="J41" s="69"/>
      <c r="K41" s="69"/>
      <c r="L41" s="69"/>
      <c r="M41" s="69"/>
      <c r="N41" s="69"/>
      <c r="O41" s="69"/>
      <c r="P41" s="69"/>
      <c r="Q41" s="69"/>
      <c r="R41" s="69" t="str">
        <f ca="1">Кредит[[#This Row],[Місячний платіж]]</f>
        <v/>
      </c>
      <c r="S41" s="69" t="str">
        <f ca="1">Кредит[[#This Row],[Дата платежу]]</f>
        <v/>
      </c>
    </row>
    <row r="42" spans="2:19" ht="28.15" customHeight="1">
      <c r="B42" s="26" t="str">
        <f ca="1">IFERROR(IF(Кредит_не_выплачен*Введенные_значения,Номер_платежа,""), "")</f>
        <v/>
      </c>
      <c r="C42" s="27" t="str">
        <f ca="1">IFERROR(IF(Кредит_не_выплачен*Введенные_значения,Дата_платежа,""), "")</f>
        <v/>
      </c>
      <c r="D42" s="28" t="str">
        <f ca="1">IFERROR(IF(Кредит_не_выплачен*Введенные_значения,Начальный_баланс,""), "")</f>
        <v/>
      </c>
      <c r="E42" s="29" t="str">
        <f ca="1">IFERROR(IF(Кредит_не_выплачен*Введенные_значения,Ежемесячный_платеж,""), "")</f>
        <v/>
      </c>
      <c r="F42" s="28" t="str">
        <f ca="1">IFERROR(IF(Кредит_не_выплачен*Введенные_значения,Основной_долг,""), "")</f>
        <v/>
      </c>
      <c r="G42" s="28" t="str">
        <f ca="1">IFERROR(IF(Кредит_не_выплачен*Введенные_значения,Проценты,""), "")</f>
        <v/>
      </c>
      <c r="H42" s="30" t="str">
        <f ca="1">IFERROR(IF(Кредит_не_выплачен*Введенные_значения,Конечный_баланс,""), "")</f>
        <v/>
      </c>
      <c r="I42" s="31"/>
      <c r="J42" s="69"/>
      <c r="K42" s="69"/>
      <c r="L42" s="69"/>
      <c r="M42" s="69"/>
      <c r="N42" s="69"/>
      <c r="O42" s="69"/>
      <c r="P42" s="69"/>
      <c r="Q42" s="69"/>
      <c r="R42" s="69" t="str">
        <f ca="1">Кредит[[#This Row],[Місячний платіж]]</f>
        <v/>
      </c>
      <c r="S42" s="69" t="str">
        <f ca="1">Кредит[[#This Row],[Дата платежу]]</f>
        <v/>
      </c>
    </row>
    <row r="43" spans="2:19" ht="28.15" customHeight="1">
      <c r="B43" s="26" t="str">
        <f ca="1">IFERROR(IF(Кредит_не_выплачен*Введенные_значения,Номер_платежа,""), "")</f>
        <v/>
      </c>
      <c r="C43" s="27" t="str">
        <f ca="1">IFERROR(IF(Кредит_не_выплачен*Введенные_значения,Дата_платежа,""), "")</f>
        <v/>
      </c>
      <c r="D43" s="28" t="str">
        <f ca="1">IFERROR(IF(Кредит_не_выплачен*Введенные_значения,Начальный_баланс,""), "")</f>
        <v/>
      </c>
      <c r="E43" s="29" t="str">
        <f ca="1">IFERROR(IF(Кредит_не_выплачен*Введенные_значения,Ежемесячный_платеж,""), "")</f>
        <v/>
      </c>
      <c r="F43" s="28" t="str">
        <f ca="1">IFERROR(IF(Кредит_не_выплачен*Введенные_значения,Основной_долг,""), "")</f>
        <v/>
      </c>
      <c r="G43" s="28" t="str">
        <f ca="1">IFERROR(IF(Кредит_не_выплачен*Введенные_значения,Проценты,""), "")</f>
        <v/>
      </c>
      <c r="H43" s="30" t="str">
        <f ca="1">IFERROR(IF(Кредит_не_выплачен*Введенные_значения,Конечный_баланс,""), "")</f>
        <v/>
      </c>
      <c r="I43" s="31"/>
      <c r="J43" s="69"/>
      <c r="K43" s="69"/>
      <c r="L43" s="69"/>
      <c r="M43" s="69"/>
      <c r="N43" s="69"/>
      <c r="O43" s="69"/>
      <c r="P43" s="69"/>
      <c r="Q43" s="69"/>
      <c r="R43" s="69" t="str">
        <f ca="1">Кредит[[#This Row],[Місячний платіж]]</f>
        <v/>
      </c>
      <c r="S43" s="69" t="str">
        <f ca="1">Кредит[[#This Row],[Дата платежу]]</f>
        <v/>
      </c>
    </row>
    <row r="44" spans="2:19" ht="28.15" customHeight="1">
      <c r="B44" s="26" t="str">
        <f ca="1">IFERROR(IF(Кредит_не_выплачен*Введенные_значения,Номер_платежа,""), "")</f>
        <v/>
      </c>
      <c r="C44" s="27" t="str">
        <f ca="1">IFERROR(IF(Кредит_не_выплачен*Введенные_значения,Дата_платежа,""), "")</f>
        <v/>
      </c>
      <c r="D44" s="28" t="str">
        <f ca="1">IFERROR(IF(Кредит_не_выплачен*Введенные_значения,Начальный_баланс,""), "")</f>
        <v/>
      </c>
      <c r="E44" s="29" t="str">
        <f ca="1">IFERROR(IF(Кредит_не_выплачен*Введенные_значения,Ежемесячный_платеж,""), "")</f>
        <v/>
      </c>
      <c r="F44" s="28" t="str">
        <f ca="1">IFERROR(IF(Кредит_не_выплачен*Введенные_значения,Основной_долг,""), "")</f>
        <v/>
      </c>
      <c r="G44" s="28" t="str">
        <f ca="1">IFERROR(IF(Кредит_не_выплачен*Введенные_значения,Проценты,""), "")</f>
        <v/>
      </c>
      <c r="H44" s="30" t="str">
        <f ca="1">IFERROR(IF(Кредит_не_выплачен*Введенные_значения,Конечный_баланс,""), "")</f>
        <v/>
      </c>
      <c r="I44" s="31"/>
      <c r="J44" s="69"/>
      <c r="K44" s="69"/>
      <c r="L44" s="69"/>
      <c r="M44" s="69"/>
      <c r="N44" s="69"/>
      <c r="O44" s="69"/>
      <c r="P44" s="69"/>
      <c r="Q44" s="69"/>
      <c r="R44" s="69" t="str">
        <f ca="1">Кредит[[#This Row],[Місячний платіж]]</f>
        <v/>
      </c>
      <c r="S44" s="69" t="str">
        <f ca="1">Кредит[[#This Row],[Дата платежу]]</f>
        <v/>
      </c>
    </row>
    <row r="45" spans="2:19" ht="28.15" customHeight="1">
      <c r="B45" s="26" t="str">
        <f ca="1">IFERROR(IF(Кредит_не_выплачен*Введенные_значения,Номер_платежа,""), "")</f>
        <v/>
      </c>
      <c r="C45" s="27" t="str">
        <f ca="1">IFERROR(IF(Кредит_не_выплачен*Введенные_значения,Дата_платежа,""), "")</f>
        <v/>
      </c>
      <c r="D45" s="28" t="str">
        <f ca="1">IFERROR(IF(Кредит_не_выплачен*Введенные_значения,Начальный_баланс,""), "")</f>
        <v/>
      </c>
      <c r="E45" s="29" t="str">
        <f ca="1">IFERROR(IF(Кредит_не_выплачен*Введенные_значения,Ежемесячный_платеж,""), "")</f>
        <v/>
      </c>
      <c r="F45" s="28" t="str">
        <f ca="1">IFERROR(IF(Кредит_не_выплачен*Введенные_значения,Основной_долг,""), "")</f>
        <v/>
      </c>
      <c r="G45" s="28" t="str">
        <f ca="1">IFERROR(IF(Кредит_не_выплачен*Введенные_значения,Проценты,""), "")</f>
        <v/>
      </c>
      <c r="H45" s="30" t="str">
        <f ca="1">IFERROR(IF(Кредит_не_выплачен*Введенные_значения,Конечный_баланс,""), "")</f>
        <v/>
      </c>
      <c r="I45" s="31"/>
      <c r="J45" s="69"/>
      <c r="K45" s="69"/>
      <c r="L45" s="69"/>
      <c r="M45" s="69"/>
      <c r="N45" s="69"/>
      <c r="O45" s="69"/>
      <c r="P45" s="69"/>
      <c r="Q45" s="69"/>
      <c r="R45" s="69" t="str">
        <f ca="1">Кредит[[#This Row],[Місячний платіж]]</f>
        <v/>
      </c>
      <c r="S45" s="69" t="str">
        <f ca="1">Кредит[[#This Row],[Дата платежу]]</f>
        <v/>
      </c>
    </row>
    <row r="46" spans="2:19" ht="28.15" customHeight="1">
      <c r="B46" s="26" t="str">
        <f ca="1">IFERROR(IF(Кредит_не_выплачен*Введенные_значения,Номер_платежа,""), "")</f>
        <v/>
      </c>
      <c r="C46" s="27" t="str">
        <f ca="1">IFERROR(IF(Кредит_не_выплачен*Введенные_значения,Дата_платежа,""), "")</f>
        <v/>
      </c>
      <c r="D46" s="28" t="str">
        <f ca="1">IFERROR(IF(Кредит_не_выплачен*Введенные_значения,Начальный_баланс,""), "")</f>
        <v/>
      </c>
      <c r="E46" s="29" t="str">
        <f ca="1">IFERROR(IF(Кредит_не_выплачен*Введенные_значения,Ежемесячный_платеж,""), "")</f>
        <v/>
      </c>
      <c r="F46" s="28" t="str">
        <f ca="1">IFERROR(IF(Кредит_не_выплачен*Введенные_значения,Основной_долг,""), "")</f>
        <v/>
      </c>
      <c r="G46" s="28" t="str">
        <f ca="1">IFERROR(IF(Кредит_не_выплачен*Введенные_значения,Проценты,""), "")</f>
        <v/>
      </c>
      <c r="H46" s="30" t="str">
        <f ca="1">IFERROR(IF(Кредит_не_выплачен*Введенные_значения,Конечный_баланс,""), "")</f>
        <v/>
      </c>
      <c r="I46" s="31"/>
      <c r="J46" s="69"/>
      <c r="K46" s="69"/>
      <c r="L46" s="69"/>
      <c r="M46" s="69"/>
      <c r="N46" s="69"/>
      <c r="O46" s="69"/>
      <c r="P46" s="69"/>
      <c r="Q46" s="69"/>
      <c r="R46" s="69" t="str">
        <f ca="1">Кредит[[#This Row],[Місячний платіж]]</f>
        <v/>
      </c>
      <c r="S46" s="69" t="str">
        <f ca="1">Кредит[[#This Row],[Дата платежу]]</f>
        <v/>
      </c>
    </row>
    <row r="47" spans="2:19" ht="28.15" customHeight="1">
      <c r="B47" s="26" t="str">
        <f ca="1">IFERROR(IF(Кредит_не_выплачен*Введенные_значения,Номер_платежа,""), "")</f>
        <v/>
      </c>
      <c r="C47" s="27" t="str">
        <f ca="1">IFERROR(IF(Кредит_не_выплачен*Введенные_значения,Дата_платежа,""), "")</f>
        <v/>
      </c>
      <c r="D47" s="28" t="str">
        <f ca="1">IFERROR(IF(Кредит_не_выплачен*Введенные_значения,Начальный_баланс,""), "")</f>
        <v/>
      </c>
      <c r="E47" s="29" t="str">
        <f ca="1">IFERROR(IF(Кредит_не_выплачен*Введенные_значения,Ежемесячный_платеж,""), "")</f>
        <v/>
      </c>
      <c r="F47" s="28" t="str">
        <f ca="1">IFERROR(IF(Кредит_не_выплачен*Введенные_значения,Основной_долг,""), "")</f>
        <v/>
      </c>
      <c r="G47" s="28" t="str">
        <f ca="1">IFERROR(IF(Кредит_не_выплачен*Введенные_значения,Проценты,""), "")</f>
        <v/>
      </c>
      <c r="H47" s="30" t="str">
        <f ca="1">IFERROR(IF(Кредит_не_выплачен*Введенные_значения,Конечный_баланс,""), "")</f>
        <v/>
      </c>
      <c r="I47" s="31"/>
      <c r="J47" s="69"/>
      <c r="K47" s="69"/>
      <c r="L47" s="69"/>
      <c r="M47" s="69"/>
      <c r="N47" s="69"/>
      <c r="O47" s="69"/>
      <c r="P47" s="69"/>
      <c r="Q47" s="69"/>
      <c r="R47" s="69" t="str">
        <f ca="1">Кредит[[#This Row],[Місячний платіж]]</f>
        <v/>
      </c>
      <c r="S47" s="69" t="str">
        <f ca="1">Кредит[[#This Row],[Дата платежу]]</f>
        <v/>
      </c>
    </row>
    <row r="48" spans="2:19" ht="28.15" customHeight="1">
      <c r="B48" s="26" t="str">
        <f ca="1">IFERROR(IF(Кредит_не_выплачен*Введенные_значения,Номер_платежа,""), "")</f>
        <v/>
      </c>
      <c r="C48" s="27" t="str">
        <f ca="1">IFERROR(IF(Кредит_не_выплачен*Введенные_значения,Дата_платежа,""), "")</f>
        <v/>
      </c>
      <c r="D48" s="28" t="str">
        <f ca="1">IFERROR(IF(Кредит_не_выплачен*Введенные_значения,Начальный_баланс,""), "")</f>
        <v/>
      </c>
      <c r="E48" s="29" t="str">
        <f ca="1">IFERROR(IF(Кредит_не_выплачен*Введенные_значения,Ежемесячный_платеж,""), "")</f>
        <v/>
      </c>
      <c r="F48" s="28" t="str">
        <f ca="1">IFERROR(IF(Кредит_не_выплачен*Введенные_значения,Основной_долг,""), "")</f>
        <v/>
      </c>
      <c r="G48" s="28" t="str">
        <f ca="1">IFERROR(IF(Кредит_не_выплачен*Введенные_значения,Проценты,""), "")</f>
        <v/>
      </c>
      <c r="H48" s="30" t="str">
        <f ca="1">IFERROR(IF(Кредит_не_выплачен*Введенные_значения,Конечный_баланс,""), "")</f>
        <v/>
      </c>
      <c r="I48" s="31"/>
      <c r="J48" s="69"/>
      <c r="K48" s="69"/>
      <c r="L48" s="69"/>
      <c r="M48" s="69"/>
      <c r="N48" s="69"/>
      <c r="O48" s="69"/>
      <c r="P48" s="69"/>
      <c r="Q48" s="69"/>
      <c r="R48" s="69" t="str">
        <f ca="1">Кредит[[#This Row],[Місячний платіж]]</f>
        <v/>
      </c>
      <c r="S48" s="69" t="str">
        <f ca="1">Кредит[[#This Row],[Дата платежу]]</f>
        <v/>
      </c>
    </row>
    <row r="49" spans="2:19" ht="28.15" customHeight="1">
      <c r="B49" s="26" t="str">
        <f ca="1">IFERROR(IF(Кредит_не_выплачен*Введенные_значения,Номер_платежа,""), "")</f>
        <v/>
      </c>
      <c r="C49" s="27" t="str">
        <f ca="1">IFERROR(IF(Кредит_не_выплачен*Введенные_значения,Дата_платежа,""), "")</f>
        <v/>
      </c>
      <c r="D49" s="28" t="str">
        <f ca="1">IFERROR(IF(Кредит_не_выплачен*Введенные_значения,Начальный_баланс,""), "")</f>
        <v/>
      </c>
      <c r="E49" s="29" t="str">
        <f ca="1">IFERROR(IF(Кредит_не_выплачен*Введенные_значения,Ежемесячный_платеж,""), "")</f>
        <v/>
      </c>
      <c r="F49" s="28" t="str">
        <f ca="1">IFERROR(IF(Кредит_не_выплачен*Введенные_значения,Основной_долг,""), "")</f>
        <v/>
      </c>
      <c r="G49" s="28" t="str">
        <f ca="1">IFERROR(IF(Кредит_не_выплачен*Введенные_значения,Проценты,""), "")</f>
        <v/>
      </c>
      <c r="H49" s="30" t="str">
        <f ca="1">IFERROR(IF(Кредит_не_выплачен*Введенные_значения,Конечный_баланс,""), "")</f>
        <v/>
      </c>
      <c r="I49" s="31"/>
      <c r="J49" s="69"/>
      <c r="K49" s="69"/>
      <c r="L49" s="69"/>
      <c r="M49" s="69"/>
      <c r="N49" s="69"/>
      <c r="O49" s="69"/>
      <c r="P49" s="69"/>
      <c r="Q49" s="69"/>
      <c r="R49" s="69" t="str">
        <f ca="1">Кредит[[#This Row],[Місячний платіж]]</f>
        <v/>
      </c>
      <c r="S49" s="69" t="str">
        <f ca="1">Кредит[[#This Row],[Дата платежу]]</f>
        <v/>
      </c>
    </row>
    <row r="50" spans="2:19" ht="28.15" customHeight="1">
      <c r="B50" s="26" t="str">
        <f ca="1">IFERROR(IF(Кредит_не_выплачен*Введенные_значения,Номер_платежа,""), "")</f>
        <v/>
      </c>
      <c r="C50" s="27" t="str">
        <f ca="1">IFERROR(IF(Кредит_не_выплачен*Введенные_значения,Дата_платежа,""), "")</f>
        <v/>
      </c>
      <c r="D50" s="28" t="str">
        <f ca="1">IFERROR(IF(Кредит_не_выплачен*Введенные_значения,Начальный_баланс,""), "")</f>
        <v/>
      </c>
      <c r="E50" s="29" t="str">
        <f ca="1">IFERROR(IF(Кредит_не_выплачен*Введенные_значения,Ежемесячный_платеж,""), "")</f>
        <v/>
      </c>
      <c r="F50" s="28" t="str">
        <f ca="1">IFERROR(IF(Кредит_не_выплачен*Введенные_значения,Основной_долг,""), "")</f>
        <v/>
      </c>
      <c r="G50" s="28" t="str">
        <f ca="1">IFERROR(IF(Кредит_не_выплачен*Введенные_значения,Проценты,""), "")</f>
        <v/>
      </c>
      <c r="H50" s="30" t="str">
        <f ca="1">IFERROR(IF(Кредит_не_выплачен*Введенные_значения,Конечный_баланс,""), "")</f>
        <v/>
      </c>
      <c r="I50" s="31"/>
      <c r="J50" s="69"/>
      <c r="K50" s="69"/>
      <c r="L50" s="69"/>
      <c r="M50" s="69"/>
      <c r="N50" s="69"/>
      <c r="O50" s="69"/>
      <c r="P50" s="69"/>
      <c r="Q50" s="69"/>
      <c r="R50" s="69" t="str">
        <f ca="1">Кредит[[#This Row],[Місячний платіж]]</f>
        <v/>
      </c>
      <c r="S50" s="69" t="str">
        <f ca="1">Кредит[[#This Row],[Дата платежу]]</f>
        <v/>
      </c>
    </row>
    <row r="51" spans="2:19" ht="25.15" customHeight="1">
      <c r="B51" s="32" t="str">
        <f ca="1">IFERROR(IF(Кредит_не_выплачен*Введенные_значения,Номер_платежа,""), "")</f>
        <v/>
      </c>
      <c r="C51" s="33" t="str">
        <f ca="1">IFERROR(IF(Кредит_не_выплачен*Введенные_значения,Дата_платежа,""), "")</f>
        <v/>
      </c>
      <c r="D51" s="34" t="str">
        <f ca="1">IFERROR(IF(Кредит_не_выплачен*Введенные_значения,Начальный_баланс,""), "")</f>
        <v/>
      </c>
      <c r="E51" s="34" t="str">
        <f ca="1">IFERROR(IF(Кредит_не_выплачен*Введенные_значения,Ежемесячный_платеж,""), "")</f>
        <v/>
      </c>
      <c r="F51" s="34" t="str">
        <f ca="1">IFERROR(IF(Кредит_не_выплачен*Введенные_значения,Основной долг,""), "")</f>
        <v/>
      </c>
      <c r="G51" s="34" t="str">
        <f ca="1">IFERROR(IF(Кредит_не_выплачен*Введенные_значения,Процент,""), "")</f>
        <v/>
      </c>
      <c r="H51" s="35" t="str">
        <f ca="1">IFERROR(IF(Кредит_не_выплачен*Введенные_значения,Конечный_баланс,""), "")</f>
        <v/>
      </c>
      <c r="I51" s="31"/>
      <c r="J51" s="69"/>
      <c r="K51" s="69"/>
      <c r="L51" s="69"/>
      <c r="M51" s="69"/>
      <c r="N51" s="69"/>
      <c r="O51" s="69"/>
      <c r="P51" s="69"/>
      <c r="Q51" s="69"/>
      <c r="R51" s="69"/>
      <c r="S51" s="69"/>
    </row>
    <row r="52" spans="2:19" ht="25.15" customHeight="1">
      <c r="B52" s="32" t="str">
        <f ca="1">IFERROR(IF(Кредит_не_выплачен*Введенные_значения,Номер_платежа,""), "")</f>
        <v/>
      </c>
      <c r="C52" s="33" t="str">
        <f ca="1">IFERROR(IF(Кредит_не_выплачен*Введенные_значения,Дата_платежа,""), "")</f>
        <v/>
      </c>
      <c r="D52" s="34" t="str">
        <f ca="1">IFERROR(IF(Кредит_не_выплачен*Введенные_значения,Начальный_баланс,""), "")</f>
        <v/>
      </c>
      <c r="E52" s="34" t="str">
        <f ca="1">IFERROR(IF(Кредит_не_выплачен*Введенные_значения,Ежемесячный_платеж,""), "")</f>
        <v/>
      </c>
      <c r="F52" s="34" t="str">
        <f ca="1">IFERROR(IF(Кредит_не_выплачен*Введенные_значения,Основной долг,""), "")</f>
        <v/>
      </c>
      <c r="G52" s="34" t="str">
        <f ca="1">IFERROR(IF(Кредит_не_выплачен*Введенные_значения,Процент,""), "")</f>
        <v/>
      </c>
      <c r="H52" s="35" t="str">
        <f ca="1">IFERROR(IF(Кредит_не_выплачен*Введенные_значения,Конечный_баланс,""), "")</f>
        <v/>
      </c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</row>
    <row r="53" spans="2:19" ht="25.15" customHeight="1">
      <c r="B53" s="32" t="str">
        <f ca="1">IFERROR(IF(Кредит_не_выплачен*Введенные_значения,Номер_платежа,""), "")</f>
        <v/>
      </c>
      <c r="C53" s="33" t="str">
        <f ca="1">IFERROR(IF(Кредит_не_выплачен*Введенные_значения,Дата_платежа,""), "")</f>
        <v/>
      </c>
      <c r="D53" s="34" t="str">
        <f ca="1">IFERROR(IF(Кредит_не_выплачен*Введенные_значения,Начальный_баланс,""), "")</f>
        <v/>
      </c>
      <c r="E53" s="34" t="str">
        <f ca="1">IFERROR(IF(Кредит_не_выплачен*Введенные_значения,Ежемесячный_платеж,""), "")</f>
        <v/>
      </c>
      <c r="F53" s="34" t="str">
        <f ca="1">IFERROR(IF(Кредит_не_выплачен*Введенные_значения,Основной долг,""), "")</f>
        <v/>
      </c>
      <c r="G53" s="34" t="str">
        <f ca="1">IFERROR(IF(Кредит_не_выплачен*Введенные_значения,Процент,""), "")</f>
        <v/>
      </c>
      <c r="H53" s="35" t="str">
        <f ca="1">IFERROR(IF(Кредит_не_выплачен*Введенные_значения,Конечный_баланс,""), "")</f>
        <v/>
      </c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</row>
    <row r="54" spans="2:19">
      <c r="B54" s="32" t="str">
        <f ca="1">IFERROR(IF(Кредит_не_выплачен*Введенные_значения,Номер_платежа,""), "")</f>
        <v/>
      </c>
      <c r="C54" s="33" t="str">
        <f ca="1">IFERROR(IF(Кредит_не_выплачен*Введенные_значения,Дата_платежа,""), "")</f>
        <v/>
      </c>
      <c r="D54" s="34" t="str">
        <f ca="1">IFERROR(IF(Кредит_не_выплачен*Введенные_значения,Начальный_баланс,""), "")</f>
        <v/>
      </c>
      <c r="E54" s="34" t="str">
        <f ca="1">IFERROR(IF(Кредит_не_выплачен*Введенные_значения,Ежемесячный_платеж,""), "")</f>
        <v/>
      </c>
      <c r="F54" s="34" t="str">
        <f ca="1">IFERROR(IF(Кредит_не_выплачен*Введенные_значения,Основной долг,""), "")</f>
        <v/>
      </c>
      <c r="G54" s="34" t="str">
        <f ca="1">IFERROR(IF(Кредит_не_выплачен*Введенные_значения,Процент,""), "")</f>
        <v/>
      </c>
      <c r="H54" s="34" t="str">
        <f ca="1">IFERROR(IF(Кредит_не_выплачен*Введенные_значения,Конечный_баланс,""), "")</f>
        <v/>
      </c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</row>
    <row r="55" spans="2:19">
      <c r="B55" s="32" t="str">
        <f ca="1">IFERROR(IF(Кредит_не_выплачен*Введенные_значения,Номер_платежа,""), "")</f>
        <v/>
      </c>
      <c r="C55" s="33" t="str">
        <f ca="1">IFERROR(IF(Кредит_не_выплачен*Введенные_значения,Дата_платежа,""), "")</f>
        <v/>
      </c>
      <c r="D55" s="34" t="str">
        <f ca="1">IFERROR(IF(Кредит_не_выплачен*Введенные_значения,Начальный_баланс,""), "")</f>
        <v/>
      </c>
      <c r="E55" s="34" t="str">
        <f ca="1">IFERROR(IF(Кредит_не_выплачен*Введенные_значения,Ежемесячный_платеж,""), "")</f>
        <v/>
      </c>
      <c r="F55" s="34" t="str">
        <f ca="1">IFERROR(IF(Кредит_не_выплачен*Введенные_значения,Основной долг,""), "")</f>
        <v/>
      </c>
      <c r="G55" s="34" t="str">
        <f ca="1">IFERROR(IF(Кредит_не_выплачен*Введенные_значения,Процент,""), "")</f>
        <v/>
      </c>
      <c r="H55" s="34" t="str">
        <f ca="1">IFERROR(IF(Кредит_не_выплачен*Введенные_значения,Конечный_баланс,""), "")</f>
        <v/>
      </c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</row>
    <row r="56" spans="2:19">
      <c r="B56" s="36" t="str">
        <f ca="1">IFERROR(IF(Кредит_не_выплачен*Введенные_значения,Номер_платежа,""), "")</f>
        <v/>
      </c>
      <c r="C56" s="37" t="str">
        <f ca="1">IFERROR(IF(Кредит_не_выплачен*Введенные_значения,Дата_платежа,""), "")</f>
        <v/>
      </c>
      <c r="D56" s="38" t="str">
        <f ca="1">IFERROR(IF(Кредит_не_выплачен*Введенные_значения,Начальный_баланс,""), "")</f>
        <v/>
      </c>
      <c r="E56" s="38" t="str">
        <f ca="1">IFERROR(IF(Кредит_не_выплачен*Введенные_значения,Ежемесячный_платеж,""), "")</f>
        <v/>
      </c>
      <c r="F56" s="38" t="str">
        <f ca="1">IFERROR(IF(Кредит_не_выплачен*Введенные_значения,Основной долг,""), "")</f>
        <v/>
      </c>
      <c r="G56" s="38" t="str">
        <f ca="1">IFERROR(IF(Кредит_не_выплачен*Введенные_значения,Процент,""), "")</f>
        <v/>
      </c>
      <c r="H56" s="38" t="str">
        <f ca="1">IFERROR(IF(Кредит_не_выплачен*Введенные_значения,Конечный_баланс,""), "")</f>
        <v/>
      </c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</row>
    <row r="57" spans="2:19">
      <c r="B57" s="36" t="str">
        <f ca="1">IFERROR(IF(Кредит_не_выплачен*Введенные_значения,Номер_платежа,""), "")</f>
        <v/>
      </c>
      <c r="C57" s="37" t="str">
        <f ca="1">IFERROR(IF(Кредит_не_выплачен*Введенные_значения,Дата_платежа,""), "")</f>
        <v/>
      </c>
      <c r="D57" s="38" t="str">
        <f ca="1">IFERROR(IF(Кредит_не_выплачен*Введенные_значения,Начальный_баланс,""), "")</f>
        <v/>
      </c>
      <c r="E57" s="38" t="str">
        <f ca="1">IFERROR(IF(Кредит_не_выплачен*Введенные_значения,Ежемесячный_платеж,""), "")</f>
        <v/>
      </c>
      <c r="F57" s="38" t="str">
        <f ca="1">IFERROR(IF(Кредит_не_выплачен*Введенные_значения,Основной долг,""), "")</f>
        <v/>
      </c>
      <c r="G57" s="38" t="str">
        <f ca="1">IFERROR(IF(Кредит_не_выплачен*Введенные_значения,Процент,""), "")</f>
        <v/>
      </c>
      <c r="H57" s="38" t="str">
        <f ca="1">IFERROR(IF(Кредит_не_выплачен*Введенные_значения,Конечный_баланс,""), "")</f>
        <v/>
      </c>
      <c r="I57" s="31"/>
      <c r="J57" s="31"/>
      <c r="K57" s="31"/>
      <c r="L57" s="31"/>
      <c r="M57" s="31"/>
      <c r="N57" s="31"/>
      <c r="O57" s="31"/>
      <c r="P57" s="31"/>
      <c r="Q57" s="31"/>
      <c r="R57" s="31"/>
      <c r="S57" s="31"/>
    </row>
    <row r="58" spans="2:19">
      <c r="B58" s="36" t="str">
        <f ca="1">IFERROR(IF(Кредит_не_выплачен*Введенные_значения,Номер_платежа,""), "")</f>
        <v/>
      </c>
      <c r="C58" s="37" t="str">
        <f ca="1">IFERROR(IF(Кредит_не_выплачен*Введенные_значения,Дата_платежа,""), "")</f>
        <v/>
      </c>
      <c r="D58" s="38" t="str">
        <f ca="1">IFERROR(IF(Кредит_не_выплачен*Введенные_значения,Начальный_баланс,""), "")</f>
        <v/>
      </c>
      <c r="E58" s="38" t="str">
        <f ca="1">IFERROR(IF(Кредит_не_выплачен*Введенные_значения,Ежемесячный_платеж,""), "")</f>
        <v/>
      </c>
      <c r="F58" s="38" t="str">
        <f ca="1">IFERROR(IF(Кредит_не_выплачен*Введенные_значения,Основной долг,""), "")</f>
        <v/>
      </c>
      <c r="G58" s="38" t="str">
        <f ca="1">IFERROR(IF(Кредит_не_выплачен*Введенные_значения,Процент,""), "")</f>
        <v/>
      </c>
      <c r="H58" s="38" t="str">
        <f ca="1">IFERROR(IF(Кредит_не_выплачен*Введенные_значения,Конечный_баланс,""), "")</f>
        <v/>
      </c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</row>
    <row r="59" spans="2:19">
      <c r="B59" s="36" t="str">
        <f ca="1">IFERROR(IF(Кредит_не_выплачен*Введенные_значения,Номер_платежа,""), "")</f>
        <v/>
      </c>
      <c r="C59" s="37" t="str">
        <f ca="1">IFERROR(IF(Кредит_не_выплачен*Введенные_значения,Дата_платежа,""), "")</f>
        <v/>
      </c>
      <c r="D59" s="38" t="str">
        <f ca="1">IFERROR(IF(Кредит_не_выплачен*Введенные_значения,Начальный_баланс,""), "")</f>
        <v/>
      </c>
      <c r="E59" s="38" t="str">
        <f ca="1">IFERROR(IF(Кредит_не_выплачен*Введенные_значения,Ежемесячный_платеж,""), "")</f>
        <v/>
      </c>
      <c r="F59" s="38" t="str">
        <f ca="1">IFERROR(IF(Кредит_не_выплачен*Введенные_значения,Основной долг,""), "")</f>
        <v/>
      </c>
      <c r="G59" s="38" t="str">
        <f ca="1">IFERROR(IF(Кредит_не_выплачен*Введенные_значения,Процент,""), "")</f>
        <v/>
      </c>
      <c r="H59" s="38" t="str">
        <f ca="1">IFERROR(IF(Кредит_не_выплачен*Введенные_значения,Конечный_баланс,""), "")</f>
        <v/>
      </c>
      <c r="I59" s="31"/>
      <c r="J59" s="31"/>
      <c r="K59" s="31"/>
      <c r="L59" s="31"/>
      <c r="M59" s="31"/>
      <c r="N59" s="31"/>
      <c r="O59" s="31"/>
      <c r="P59" s="31"/>
      <c r="Q59" s="31"/>
      <c r="R59" s="31"/>
      <c r="S59" s="31"/>
    </row>
    <row r="60" spans="2:19">
      <c r="B60" s="36" t="str">
        <f ca="1">IFERROR(IF(Кредит_не_выплачен*Введенные_значения,Номер_платежа,""), "")</f>
        <v/>
      </c>
      <c r="C60" s="37" t="str">
        <f ca="1">IFERROR(IF(Кредит_не_выплачен*Введенные_значения,Дата_платежа,""), "")</f>
        <v/>
      </c>
      <c r="D60" s="38" t="str">
        <f ca="1">IFERROR(IF(Кредит_не_выплачен*Введенные_значения,Начальный_баланс,""), "")</f>
        <v/>
      </c>
      <c r="E60" s="38" t="str">
        <f ca="1">IFERROR(IF(Кредит_не_выплачен*Введенные_значения,Ежемесячный_платеж,""), "")</f>
        <v/>
      </c>
      <c r="F60" s="38" t="str">
        <f ca="1">IFERROR(IF(Кредит_не_выплачен*Введенные_значения,Основной долг,""), "")</f>
        <v/>
      </c>
      <c r="G60" s="38" t="str">
        <f ca="1">IFERROR(IF(Кредит_не_выплачен*Введенные_значения,Процент,""), "")</f>
        <v/>
      </c>
      <c r="H60" s="38" t="str">
        <f ca="1">IFERROR(IF(Кредит_не_выплачен*Введенные_значения,Конечный_баланс,""), "")</f>
        <v/>
      </c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</row>
    <row r="61" spans="2:19">
      <c r="B61" s="36" t="str">
        <f ca="1">IFERROR(IF(Кредит_не_выплачен*Введенные_значения,Номер_платежа,""), "")</f>
        <v/>
      </c>
      <c r="C61" s="37" t="str">
        <f ca="1">IFERROR(IF(Кредит_не_выплачен*Введенные_значения,Дата_платежа,""), "")</f>
        <v/>
      </c>
      <c r="D61" s="38" t="str">
        <f ca="1">IFERROR(IF(Кредит_не_выплачен*Введенные_значения,Начальный_баланс,""), "")</f>
        <v/>
      </c>
      <c r="E61" s="38" t="str">
        <f ca="1">IFERROR(IF(Кредит_не_выплачен*Введенные_значения,Ежемесячный_платеж,""), "")</f>
        <v/>
      </c>
      <c r="F61" s="38" t="str">
        <f ca="1">IFERROR(IF(Кредит_не_выплачен*Введенные_значения,Основной долг,""), "")</f>
        <v/>
      </c>
      <c r="G61" s="38" t="str">
        <f ca="1">IFERROR(IF(Кредит_не_выплачен*Введенные_значения,Процент,""), "")</f>
        <v/>
      </c>
      <c r="H61" s="38" t="str">
        <f ca="1">IFERROR(IF(Кредит_не_выплачен*Введенные_значения,Конечный_баланс,""), "")</f>
        <v/>
      </c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1"/>
    </row>
    <row r="62" spans="2:19">
      <c r="B62" s="36" t="str">
        <f ca="1">IFERROR(IF(Кредит_не_выплачен*Введенные_значения,Номер_платежа,""), "")</f>
        <v/>
      </c>
      <c r="C62" s="37" t="str">
        <f ca="1">IFERROR(IF(Кредит_не_выплачен*Введенные_значения,Дата_платежа,""), "")</f>
        <v/>
      </c>
      <c r="D62" s="38" t="str">
        <f ca="1">IFERROR(IF(Кредит_не_выплачен*Введенные_значения,Начальный_баланс,""), "")</f>
        <v/>
      </c>
      <c r="E62" s="38" t="str">
        <f ca="1">IFERROR(IF(Кредит_не_выплачен*Введенные_значения,Ежемесячный_платеж,""), "")</f>
        <v/>
      </c>
      <c r="F62" s="38" t="str">
        <f ca="1">IFERROR(IF(Кредит_не_выплачен*Введенные_значения,Основной долг,""), "")</f>
        <v/>
      </c>
      <c r="G62" s="38" t="str">
        <f ca="1">IFERROR(IF(Кредит_не_выплачен*Введенные_значения,Процент,""), "")</f>
        <v/>
      </c>
      <c r="H62" s="38" t="str">
        <f ca="1">IFERROR(IF(Кредит_не_выплачен*Введенные_значения,Конечный_баланс,""), "")</f>
        <v/>
      </c>
      <c r="I62" s="31"/>
      <c r="J62" s="31"/>
      <c r="K62" s="31"/>
      <c r="L62" s="31"/>
      <c r="M62" s="31"/>
      <c r="N62" s="31"/>
      <c r="O62" s="31"/>
      <c r="P62" s="31"/>
      <c r="Q62" s="31"/>
      <c r="R62" s="31"/>
      <c r="S62" s="31"/>
    </row>
    <row r="63" spans="2:19">
      <c r="B63" s="36" t="str">
        <f ca="1">IFERROR(IF(Кредит_не_выплачен*Введенные_значения,Номер_платежа,""), "")</f>
        <v/>
      </c>
      <c r="C63" s="37" t="str">
        <f ca="1">IFERROR(IF(Кредит_не_выплачен*Введенные_значения,Дата_платежа,""), "")</f>
        <v/>
      </c>
      <c r="D63" s="38" t="str">
        <f ca="1">IFERROR(IF(Кредит_не_выплачен*Введенные_значения,Начальный_баланс,""), "")</f>
        <v/>
      </c>
      <c r="E63" s="38" t="str">
        <f ca="1">IFERROR(IF(Кредит_не_выплачен*Введенные_значения,Ежемесячный_платеж,""), "")</f>
        <v/>
      </c>
      <c r="F63" s="38" t="str">
        <f ca="1">IFERROR(IF(Кредит_не_выплачен*Введенные_значения,Основной долг,""), "")</f>
        <v/>
      </c>
      <c r="G63" s="38" t="str">
        <f ca="1">IFERROR(IF(Кредит_не_выплачен*Введенные_значения,Процент,""), "")</f>
        <v/>
      </c>
      <c r="H63" s="38" t="str">
        <f ca="1">IFERROR(IF(Кредит_не_выплачен*Введенные_значения,Конечный_баланс,""), "")</f>
        <v/>
      </c>
      <c r="I63" s="31"/>
      <c r="J63" s="31"/>
      <c r="K63" s="31"/>
      <c r="L63" s="31"/>
      <c r="M63" s="31"/>
      <c r="N63" s="31"/>
      <c r="O63" s="31"/>
      <c r="P63" s="31"/>
      <c r="Q63" s="31"/>
      <c r="R63" s="31"/>
      <c r="S63" s="31"/>
    </row>
    <row r="64" spans="2:19">
      <c r="B64" s="36" t="str">
        <f ca="1">IFERROR(IF(Кредит_не_выплачен*Введенные_значения,Номер_платежа,""), "")</f>
        <v/>
      </c>
      <c r="C64" s="37" t="str">
        <f ca="1">IFERROR(IF(Кредит_не_выплачен*Введенные_значения,Дата_платежа,""), "")</f>
        <v/>
      </c>
      <c r="D64" s="38" t="str">
        <f ca="1">IFERROR(IF(Кредит_не_выплачен*Введенные_значения,Начальный_баланс,""), "")</f>
        <v/>
      </c>
      <c r="E64" s="38" t="str">
        <f ca="1">IFERROR(IF(Кредит_не_выплачен*Введенные_значения,Ежемесячный_платеж,""), "")</f>
        <v/>
      </c>
      <c r="F64" s="38" t="str">
        <f ca="1">IFERROR(IF(Кредит_не_выплачен*Введенные_значения,Основной долг,""), "")</f>
        <v/>
      </c>
      <c r="G64" s="38" t="str">
        <f ca="1">IFERROR(IF(Кредит_не_выплачен*Введенные_значения,Процент,""), "")</f>
        <v/>
      </c>
      <c r="H64" s="38" t="str">
        <f ca="1">IFERROR(IF(Кредит_не_выплачен*Введенные_значения,Конечный_баланс,""), "")</f>
        <v/>
      </c>
      <c r="I64" s="31"/>
      <c r="J64" s="31"/>
      <c r="K64" s="31"/>
      <c r="L64" s="31"/>
      <c r="M64" s="31"/>
      <c r="N64" s="31"/>
      <c r="O64" s="31"/>
      <c r="P64" s="31"/>
      <c r="Q64" s="31"/>
      <c r="R64" s="31"/>
      <c r="S64" s="31"/>
    </row>
    <row r="65" spans="2:19">
      <c r="B65" s="36" t="str">
        <f ca="1">IFERROR(IF(Кредит_не_выплачен*Введенные_значения,Номер_платежа,""), "")</f>
        <v/>
      </c>
      <c r="C65" s="37" t="str">
        <f ca="1">IFERROR(IF(Кредит_не_выплачен*Введенные_значения,Дата_платежа,""), "")</f>
        <v/>
      </c>
      <c r="D65" s="38" t="str">
        <f ca="1">IFERROR(IF(Кредит_не_выплачен*Введенные_значения,Начальный_баланс,""), "")</f>
        <v/>
      </c>
      <c r="E65" s="38" t="str">
        <f ca="1">IFERROR(IF(Кредит_не_выплачен*Введенные_значения,Ежемесячный_платеж,""), "")</f>
        <v/>
      </c>
      <c r="F65" s="38" t="str">
        <f ca="1">IFERROR(IF(Кредит_не_выплачен*Введенные_значения,Основной долг,""), "")</f>
        <v/>
      </c>
      <c r="G65" s="38" t="str">
        <f ca="1">IFERROR(IF(Кредит_не_выплачен*Введенные_значения,Процент,""), "")</f>
        <v/>
      </c>
      <c r="H65" s="38" t="str">
        <f ca="1">IFERROR(IF(Кредит_не_выплачен*Введенные_значения,Конечный_баланс,""), "")</f>
        <v/>
      </c>
      <c r="I65" s="31"/>
      <c r="J65" s="31"/>
      <c r="K65" s="31"/>
      <c r="L65" s="31"/>
      <c r="M65" s="31"/>
      <c r="N65" s="31"/>
      <c r="O65" s="31"/>
      <c r="P65" s="31"/>
      <c r="Q65" s="31"/>
      <c r="R65" s="31"/>
      <c r="S65" s="31"/>
    </row>
    <row r="66" spans="2:19">
      <c r="B66" s="36" t="str">
        <f ca="1">IFERROR(IF(Кредит_не_выплачен*Введенные_значения,Номер_платежа,""), "")</f>
        <v/>
      </c>
      <c r="C66" s="37" t="str">
        <f ca="1">IFERROR(IF(Кредит_не_выплачен*Введенные_значения,Дата_платежа,""), "")</f>
        <v/>
      </c>
      <c r="D66" s="38" t="str">
        <f ca="1">IFERROR(IF(Кредит_не_выплачен*Введенные_значения,Начальный_баланс,""), "")</f>
        <v/>
      </c>
      <c r="E66" s="38" t="str">
        <f ca="1">IFERROR(IF(Кредит_не_выплачен*Введенные_значения,Ежемесячный_платеж,""), "")</f>
        <v/>
      </c>
      <c r="F66" s="38" t="str">
        <f ca="1">IFERROR(IF(Кредит_не_выплачен*Введенные_значения,Основной долг,""), "")</f>
        <v/>
      </c>
      <c r="G66" s="38" t="str">
        <f ca="1">IFERROR(IF(Кредит_не_выплачен*Введенные_значения,Процент,""), "")</f>
        <v/>
      </c>
      <c r="H66" s="38" t="str">
        <f ca="1">IFERROR(IF(Кредит_не_выплачен*Введенные_значения,Конечный_баланс,""), "")</f>
        <v/>
      </c>
      <c r="I66" s="31"/>
      <c r="J66" s="31"/>
      <c r="K66" s="31"/>
      <c r="L66" s="31"/>
      <c r="M66" s="31"/>
      <c r="N66" s="31"/>
      <c r="O66" s="31"/>
      <c r="P66" s="31"/>
      <c r="Q66" s="31"/>
      <c r="R66" s="31"/>
      <c r="S66" s="31"/>
    </row>
    <row r="67" spans="2:19">
      <c r="B67" s="36" t="str">
        <f ca="1">IFERROR(IF(Кредит_не_выплачен*Введенные_значения,Номер_платежа,""), "")</f>
        <v/>
      </c>
      <c r="C67" s="37" t="str">
        <f ca="1">IFERROR(IF(Кредит_не_выплачен*Введенные_значения,Дата_платежа,""), "")</f>
        <v/>
      </c>
      <c r="D67" s="38" t="str">
        <f ca="1">IFERROR(IF(Кредит_не_выплачен*Введенные_значения,Начальный_баланс,""), "")</f>
        <v/>
      </c>
      <c r="E67" s="38" t="str">
        <f ca="1">IFERROR(IF(Кредит_не_выплачен*Введенные_значения,Ежемесячный_платеж,""), "")</f>
        <v/>
      </c>
      <c r="F67" s="38" t="str">
        <f ca="1">IFERROR(IF(Кредит_не_выплачен*Введенные_значения,Основной долг,""), "")</f>
        <v/>
      </c>
      <c r="G67" s="38" t="str">
        <f ca="1">IFERROR(IF(Кредит_не_выплачен*Введенные_значения,Процент,""), "")</f>
        <v/>
      </c>
      <c r="H67" s="38" t="str">
        <f ca="1">IFERROR(IF(Кредит_не_выплачен*Введенные_значения,Конечный_баланс,""), "")</f>
        <v/>
      </c>
      <c r="I67" s="31"/>
      <c r="J67" s="31"/>
      <c r="K67" s="31"/>
      <c r="L67" s="31"/>
      <c r="M67" s="31"/>
      <c r="N67" s="31"/>
      <c r="O67" s="31"/>
      <c r="P67" s="31"/>
      <c r="Q67" s="31"/>
      <c r="R67" s="31"/>
      <c r="S67" s="31"/>
    </row>
    <row r="68" spans="2:19">
      <c r="B68" s="36" t="str">
        <f ca="1">IFERROR(IF(Кредит_не_выплачен*Введенные_значения,Номер_платежа,""), "")</f>
        <v/>
      </c>
      <c r="C68" s="37" t="str">
        <f ca="1">IFERROR(IF(Кредит_не_выплачен*Введенные_значения,Дата_платежа,""), "")</f>
        <v/>
      </c>
      <c r="D68" s="38" t="str">
        <f ca="1">IFERROR(IF(Кредит_не_выплачен*Введенные_значения,Начальный_баланс,""), "")</f>
        <v/>
      </c>
      <c r="E68" s="38" t="str">
        <f ca="1">IFERROR(IF(Кредит_не_выплачен*Введенные_значения,Ежемесячный_платеж,""), "")</f>
        <v/>
      </c>
      <c r="F68" s="38" t="str">
        <f ca="1">IFERROR(IF(Кредит_не_выплачен*Введенные_значения,Основной долг,""), "")</f>
        <v/>
      </c>
      <c r="G68" s="38" t="str">
        <f ca="1">IFERROR(IF(Кредит_не_выплачен*Введенные_значения,Процент,""), "")</f>
        <v/>
      </c>
      <c r="H68" s="38" t="str">
        <f ca="1">IFERROR(IF(Кредит_не_выплачен*Введенные_значения,Конечный_баланс,""), "")</f>
        <v/>
      </c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</row>
    <row r="69" spans="2:19">
      <c r="B69" s="36" t="str">
        <f ca="1">IFERROR(IF(Кредит_не_выплачен*Введенные_значения,Номер_платежа,""), "")</f>
        <v/>
      </c>
      <c r="C69" s="37" t="str">
        <f ca="1">IFERROR(IF(Кредит_не_выплачен*Введенные_значения,Дата_платежа,""), "")</f>
        <v/>
      </c>
      <c r="D69" s="38" t="str">
        <f ca="1">IFERROR(IF(Кредит_не_выплачен*Введенные_значения,Начальный_баланс,""), "")</f>
        <v/>
      </c>
      <c r="E69" s="38" t="str">
        <f ca="1">IFERROR(IF(Кредит_не_выплачен*Введенные_значения,Ежемесячный_платеж,""), "")</f>
        <v/>
      </c>
      <c r="F69" s="38" t="str">
        <f ca="1">IFERROR(IF(Кредит_не_выплачен*Введенные_значения,Основной долг,""), "")</f>
        <v/>
      </c>
      <c r="G69" s="38" t="str">
        <f ca="1">IFERROR(IF(Кредит_не_выплачен*Введенные_значения,Процент,""), "")</f>
        <v/>
      </c>
      <c r="H69" s="38" t="str">
        <f ca="1">IFERROR(IF(Кредит_не_выплачен*Введенные_значения,Конечный_баланс,""), "")</f>
        <v/>
      </c>
      <c r="I69" s="31"/>
      <c r="J69" s="31"/>
      <c r="K69" s="31"/>
      <c r="L69" s="31"/>
      <c r="M69" s="31"/>
      <c r="N69" s="31"/>
      <c r="O69" s="31"/>
      <c r="P69" s="31"/>
      <c r="Q69" s="31"/>
      <c r="R69" s="31"/>
      <c r="S69" s="31"/>
    </row>
    <row r="70" spans="2:19">
      <c r="B70" s="36" t="str">
        <f ca="1">IFERROR(IF(Кредит_не_выплачен*Введенные_значения,Номер_платежа,""), "")</f>
        <v/>
      </c>
      <c r="C70" s="37" t="str">
        <f ca="1">IFERROR(IF(Кредит_не_выплачен*Введенные_значения,Дата_платежа,""), "")</f>
        <v/>
      </c>
      <c r="D70" s="38" t="str">
        <f ca="1">IFERROR(IF(Кредит_не_выплачен*Введенные_значения,Начальный_баланс,""), "")</f>
        <v/>
      </c>
      <c r="E70" s="38" t="str">
        <f ca="1">IFERROR(IF(Кредит_не_выплачен*Введенные_значения,Ежемесячный_платеж,""), "")</f>
        <v/>
      </c>
      <c r="F70" s="38" t="str">
        <f ca="1">IFERROR(IF(Кредит_не_выплачен*Введенные_значения,Основной долг,""), "")</f>
        <v/>
      </c>
      <c r="G70" s="38" t="str">
        <f ca="1">IFERROR(IF(Кредит_не_выплачен*Введенные_значения,Процент,""), "")</f>
        <v/>
      </c>
      <c r="H70" s="38" t="str">
        <f ca="1">IFERROR(IF(Кредит_не_выплачен*Введенные_значения,Конечный_баланс,""), "")</f>
        <v/>
      </c>
      <c r="I70" s="31"/>
      <c r="J70" s="31"/>
      <c r="K70" s="31"/>
      <c r="L70" s="31"/>
      <c r="M70" s="31"/>
      <c r="N70" s="31"/>
      <c r="O70" s="31"/>
      <c r="P70" s="31"/>
      <c r="Q70" s="31"/>
      <c r="R70" s="31"/>
      <c r="S70" s="31"/>
    </row>
    <row r="71" spans="2:19">
      <c r="B71" s="36" t="str">
        <f ca="1">IFERROR(IF(Кредит_не_выплачен*Введенные_значения,Номер_платежа,""), "")</f>
        <v/>
      </c>
      <c r="C71" s="37" t="str">
        <f ca="1">IFERROR(IF(Кредит_не_выплачен*Введенные_значения,Дата_платежа,""), "")</f>
        <v/>
      </c>
      <c r="D71" s="38" t="str">
        <f ca="1">IFERROR(IF(Кредит_не_выплачен*Введенные_значения,Начальный_баланс,""), "")</f>
        <v/>
      </c>
      <c r="E71" s="38" t="str">
        <f ca="1">IFERROR(IF(Кредит_не_выплачен*Введенные_значения,Ежемесячный_платеж,""), "")</f>
        <v/>
      </c>
      <c r="F71" s="38" t="str">
        <f ca="1">IFERROR(IF(Кредит_не_выплачен*Введенные_значения,Основной долг,""), "")</f>
        <v/>
      </c>
      <c r="G71" s="38" t="str">
        <f ca="1">IFERROR(IF(Кредит_не_выплачен*Введенные_значения,Процент,""), "")</f>
        <v/>
      </c>
      <c r="H71" s="38" t="str">
        <f ca="1">IFERROR(IF(Кредит_не_выплачен*Введенные_значения,Конечный_баланс,""), "")</f>
        <v/>
      </c>
      <c r="I71" s="31"/>
      <c r="J71" s="31"/>
      <c r="K71" s="31"/>
      <c r="L71" s="31"/>
      <c r="M71" s="31"/>
      <c r="N71" s="31"/>
      <c r="O71" s="31"/>
      <c r="P71" s="31"/>
      <c r="Q71" s="31"/>
      <c r="R71" s="31"/>
      <c r="S71" s="31"/>
    </row>
    <row r="72" spans="2:19">
      <c r="B72" s="36" t="str">
        <f ca="1">IFERROR(IF(Кредит_не_выплачен*Введенные_значения,Номер_платежа,""), "")</f>
        <v/>
      </c>
      <c r="C72" s="37" t="str">
        <f ca="1">IFERROR(IF(Кредит_не_выплачен*Введенные_значения,Дата_платежа,""), "")</f>
        <v/>
      </c>
      <c r="D72" s="38" t="str">
        <f ca="1">IFERROR(IF(Кредит_не_выплачен*Введенные_значения,Начальный_баланс,""), "")</f>
        <v/>
      </c>
      <c r="E72" s="38" t="str">
        <f ca="1">IFERROR(IF(Кредит_не_выплачен*Введенные_значения,Ежемесячный_платеж,""), "")</f>
        <v/>
      </c>
      <c r="F72" s="38" t="str">
        <f ca="1">IFERROR(IF(Кредит_не_выплачен*Введенные_значения,Основной долг,""), "")</f>
        <v/>
      </c>
      <c r="G72" s="38" t="str">
        <f ca="1">IFERROR(IF(Кредит_не_выплачен*Введенные_значения,Процент,""), "")</f>
        <v/>
      </c>
      <c r="H72" s="38" t="str">
        <f ca="1">IFERROR(IF(Кредит_не_выплачен*Введенные_значения,Конечный_баланс,""), "")</f>
        <v/>
      </c>
      <c r="I72" s="31"/>
      <c r="J72" s="31"/>
      <c r="K72" s="31"/>
      <c r="L72" s="31"/>
      <c r="M72" s="31"/>
      <c r="N72" s="31"/>
      <c r="O72" s="31"/>
      <c r="P72" s="31"/>
      <c r="Q72" s="31"/>
      <c r="R72" s="31"/>
      <c r="S72" s="31"/>
    </row>
    <row r="73" spans="2:19">
      <c r="B73" s="36" t="str">
        <f ca="1">IFERROR(IF(Кредит_не_выплачен*Введенные_значения,Номер_платежа,""), "")</f>
        <v/>
      </c>
      <c r="C73" s="37" t="str">
        <f ca="1">IFERROR(IF(Кредит_не_выплачен*Введенные_значения,Дата_платежа,""), "")</f>
        <v/>
      </c>
      <c r="D73" s="38" t="str">
        <f ca="1">IFERROR(IF(Кредит_не_выплачен*Введенные_значения,Начальный_баланс,""), "")</f>
        <v/>
      </c>
      <c r="E73" s="38" t="str">
        <f ca="1">IFERROR(IF(Кредит_не_выплачен*Введенные_значения,Ежемесячный_платеж,""), "")</f>
        <v/>
      </c>
      <c r="F73" s="38" t="str">
        <f ca="1">IFERROR(IF(Кредит_не_выплачен*Введенные_значения,Основной долг,""), "")</f>
        <v/>
      </c>
      <c r="G73" s="38" t="str">
        <f ca="1">IFERROR(IF(Кредит_не_выплачен*Введенные_значения,Процент,""), "")</f>
        <v/>
      </c>
      <c r="H73" s="38" t="str">
        <f ca="1">IFERROR(IF(Кредит_не_выплачен*Введенные_значения,Конечный_баланс,""), "")</f>
        <v/>
      </c>
      <c r="I73" s="31"/>
      <c r="J73" s="31"/>
      <c r="K73" s="31"/>
      <c r="L73" s="31"/>
      <c r="M73" s="31"/>
      <c r="N73" s="31"/>
      <c r="O73" s="31"/>
      <c r="P73" s="31"/>
      <c r="Q73" s="31"/>
      <c r="R73" s="31"/>
      <c r="S73" s="31"/>
    </row>
    <row r="74" spans="2:19">
      <c r="B74" s="36" t="str">
        <f ca="1">IFERROR(IF(Кредит_не_выплачен*Введенные_значения,Номер_платежа,""), "")</f>
        <v/>
      </c>
      <c r="C74" s="37" t="str">
        <f ca="1">IFERROR(IF(Кредит_не_выплачен*Введенные_значения,Дата_платежа,""), "")</f>
        <v/>
      </c>
      <c r="D74" s="38" t="str">
        <f ca="1">IFERROR(IF(Кредит_не_выплачен*Введенные_значения,Начальный_баланс,""), "")</f>
        <v/>
      </c>
      <c r="E74" s="38" t="str">
        <f ca="1">IFERROR(IF(Кредит_не_выплачен*Введенные_значения,Ежемесячный_платеж,""), "")</f>
        <v/>
      </c>
      <c r="F74" s="38" t="str">
        <f ca="1">IFERROR(IF(Кредит_не_выплачен*Введенные_значения,Основной долг,""), "")</f>
        <v/>
      </c>
      <c r="G74" s="38" t="str">
        <f ca="1">IFERROR(IF(Кредит_не_выплачен*Введенные_значения,Процент,""), "")</f>
        <v/>
      </c>
      <c r="H74" s="38" t="str">
        <f ca="1">IFERROR(IF(Кредит_не_выплачен*Введенные_значения,Конечный_баланс,""), "")</f>
        <v/>
      </c>
      <c r="I74" s="31"/>
      <c r="J74" s="31"/>
      <c r="K74" s="31"/>
      <c r="L74" s="31"/>
      <c r="M74" s="31"/>
      <c r="N74" s="31"/>
      <c r="O74" s="31"/>
      <c r="P74" s="31"/>
      <c r="Q74" s="31"/>
      <c r="R74" s="31"/>
      <c r="S74" s="31"/>
    </row>
    <row r="75" spans="2:19">
      <c r="B75" s="36" t="str">
        <f ca="1">IFERROR(IF(Кредит_не_выплачен*Введенные_значения,Номер_платежа,""), "")</f>
        <v/>
      </c>
      <c r="C75" s="37" t="str">
        <f ca="1">IFERROR(IF(Кредит_не_выплачен*Введенные_значения,Дата_платежа,""), "")</f>
        <v/>
      </c>
      <c r="D75" s="38" t="str">
        <f ca="1">IFERROR(IF(Кредит_не_выплачен*Введенные_значения,Начальный_баланс,""), "")</f>
        <v/>
      </c>
      <c r="E75" s="38" t="str">
        <f ca="1">IFERROR(IF(Кредит_не_выплачен*Введенные_значения,Ежемесячный_платеж,""), "")</f>
        <v/>
      </c>
      <c r="F75" s="38" t="str">
        <f ca="1">IFERROR(IF(Кредит_не_выплачен*Введенные_значения,Основной долг,""), "")</f>
        <v/>
      </c>
      <c r="G75" s="38" t="str">
        <f ca="1">IFERROR(IF(Кредит_не_выплачен*Введенные_значения,Процент,""), "")</f>
        <v/>
      </c>
      <c r="H75" s="38" t="str">
        <f ca="1">IFERROR(IF(Кредит_не_выплачен*Введенные_значения,Конечный_баланс,""), "")</f>
        <v/>
      </c>
      <c r="I75" s="31"/>
      <c r="J75" s="31"/>
      <c r="K75" s="31"/>
      <c r="L75" s="31"/>
      <c r="M75" s="31"/>
      <c r="N75" s="31"/>
      <c r="O75" s="31"/>
      <c r="P75" s="31"/>
      <c r="Q75" s="31"/>
      <c r="R75" s="31"/>
      <c r="S75" s="31"/>
    </row>
    <row r="76" spans="2:19">
      <c r="B76" s="36" t="str">
        <f ca="1">IFERROR(IF(Кредит_не_выплачен*Введенные_значения,Номер_платежа,""), "")</f>
        <v/>
      </c>
      <c r="C76" s="37" t="str">
        <f ca="1">IFERROR(IF(Кредит_не_выплачен*Введенные_значения,Дата_платежа,""), "")</f>
        <v/>
      </c>
      <c r="D76" s="38" t="str">
        <f ca="1">IFERROR(IF(Кредит_не_выплачен*Введенные_значения,Начальный_баланс,""), "")</f>
        <v/>
      </c>
      <c r="E76" s="38" t="str">
        <f ca="1">IFERROR(IF(Кредит_не_выплачен*Введенные_значения,Ежемесячный_платеж,""), "")</f>
        <v/>
      </c>
      <c r="F76" s="38" t="str">
        <f ca="1">IFERROR(IF(Кредит_не_выплачен*Введенные_значения,Основной долг,""), "")</f>
        <v/>
      </c>
      <c r="G76" s="38" t="str">
        <f ca="1">IFERROR(IF(Кредит_не_выплачен*Введенные_значения,Процент,""), "")</f>
        <v/>
      </c>
      <c r="H76" s="38" t="str">
        <f ca="1">IFERROR(IF(Кредит_не_выплачен*Введенные_значения,Конечный_баланс,""), "")</f>
        <v/>
      </c>
      <c r="I76" s="31"/>
      <c r="J76" s="31"/>
      <c r="K76" s="31"/>
      <c r="L76" s="31"/>
      <c r="M76" s="31"/>
      <c r="N76" s="31"/>
      <c r="O76" s="31"/>
      <c r="P76" s="31"/>
      <c r="Q76" s="31"/>
      <c r="R76" s="31"/>
      <c r="S76" s="31"/>
    </row>
    <row r="77" spans="2:19">
      <c r="B77" s="36" t="str">
        <f ca="1">IFERROR(IF(Кредит_не_выплачен*Введенные_значения,Номер_платежа,""), "")</f>
        <v/>
      </c>
      <c r="C77" s="37" t="str">
        <f ca="1">IFERROR(IF(Кредит_не_выплачен*Введенные_значения,Дата_платежа,""), "")</f>
        <v/>
      </c>
      <c r="D77" s="38" t="str">
        <f ca="1">IFERROR(IF(Кредит_не_выплачен*Введенные_значения,Начальный_баланс,""), "")</f>
        <v/>
      </c>
      <c r="E77" s="38" t="str">
        <f ca="1">IFERROR(IF(Кредит_не_выплачен*Введенные_значения,Ежемесячный_платеж,""), "")</f>
        <v/>
      </c>
      <c r="F77" s="38" t="str">
        <f ca="1">IFERROR(IF(Кредит_не_выплачен*Введенные_значения,Основной долг,""), "")</f>
        <v/>
      </c>
      <c r="G77" s="38" t="str">
        <f ca="1">IFERROR(IF(Кредит_не_выплачен*Введенные_значения,Процент,""), "")</f>
        <v/>
      </c>
      <c r="H77" s="38" t="str">
        <f ca="1">IFERROR(IF(Кредит_не_выплачен*Введенные_значения,Конечный_баланс,""), "")</f>
        <v/>
      </c>
      <c r="I77" s="31"/>
      <c r="J77" s="31"/>
      <c r="K77" s="31"/>
      <c r="L77" s="31"/>
      <c r="M77" s="31"/>
      <c r="N77" s="31"/>
      <c r="O77" s="31"/>
      <c r="P77" s="31"/>
      <c r="Q77" s="31"/>
      <c r="R77" s="31"/>
      <c r="S77" s="31"/>
    </row>
    <row r="78" spans="2:19">
      <c r="B78" s="36" t="str">
        <f ca="1">IFERROR(IF(Кредит_не_выплачен*Введенные_значения,Номер_платежа,""), "")</f>
        <v/>
      </c>
      <c r="C78" s="37" t="str">
        <f ca="1">IFERROR(IF(Кредит_не_выплачен*Введенные_значения,Дата_платежа,""), "")</f>
        <v/>
      </c>
      <c r="D78" s="38" t="str">
        <f ca="1">IFERROR(IF(Кредит_не_выплачен*Введенные_значения,Начальный_баланс,""), "")</f>
        <v/>
      </c>
      <c r="E78" s="38" t="str">
        <f ca="1">IFERROR(IF(Кредит_не_выплачен*Введенные_значения,Ежемесячный_платеж,""), "")</f>
        <v/>
      </c>
      <c r="F78" s="38" t="str">
        <f ca="1">IFERROR(IF(Кредит_не_выплачен*Введенные_значения,Основной долг,""), "")</f>
        <v/>
      </c>
      <c r="G78" s="38" t="str">
        <f ca="1">IFERROR(IF(Кредит_не_выплачен*Введенные_значения,Процент,""), "")</f>
        <v/>
      </c>
      <c r="H78" s="38" t="str">
        <f ca="1">IFERROR(IF(Кредит_не_выплачен*Введенные_значения,Конечный_баланс,""), "")</f>
        <v/>
      </c>
      <c r="I78" s="31"/>
      <c r="J78" s="31"/>
      <c r="K78" s="31"/>
      <c r="L78" s="31"/>
      <c r="M78" s="31"/>
      <c r="N78" s="31"/>
      <c r="O78" s="31"/>
      <c r="P78" s="31"/>
      <c r="Q78" s="31"/>
      <c r="R78" s="31"/>
      <c r="S78" s="31"/>
    </row>
    <row r="79" spans="2:19">
      <c r="B79" s="36" t="str">
        <f ca="1">IFERROR(IF(Кредит_не_выплачен*Введенные_значения,Номер_платежа,""), "")</f>
        <v/>
      </c>
      <c r="C79" s="37" t="str">
        <f ca="1">IFERROR(IF(Кредит_не_выплачен*Введенные_значения,Дата_платежа,""), "")</f>
        <v/>
      </c>
      <c r="D79" s="38" t="str">
        <f ca="1">IFERROR(IF(Кредит_не_выплачен*Введенные_значения,Начальный_баланс,""), "")</f>
        <v/>
      </c>
      <c r="E79" s="38" t="str">
        <f ca="1">IFERROR(IF(Кредит_не_выплачен*Введенные_значения,Ежемесячный_платеж,""), "")</f>
        <v/>
      </c>
      <c r="F79" s="38" t="str">
        <f ca="1">IFERROR(IF(Кредит_не_выплачен*Введенные_значения,Основной долг,""), "")</f>
        <v/>
      </c>
      <c r="G79" s="38" t="str">
        <f ca="1">IFERROR(IF(Кредит_не_выплачен*Введенные_значения,Процент,""), "")</f>
        <v/>
      </c>
      <c r="H79" s="38" t="str">
        <f ca="1">IFERROR(IF(Кредит_не_выплачен*Введенные_значения,Конечный_баланс,""), "")</f>
        <v/>
      </c>
      <c r="I79" s="31"/>
      <c r="J79" s="31"/>
      <c r="K79" s="31"/>
      <c r="L79" s="31"/>
      <c r="M79" s="31"/>
      <c r="N79" s="31"/>
      <c r="O79" s="31"/>
      <c r="P79" s="31"/>
      <c r="Q79" s="31"/>
      <c r="R79" s="31"/>
      <c r="S79" s="31"/>
    </row>
    <row r="80" spans="2:19">
      <c r="B80" s="36" t="str">
        <f ca="1">IFERROR(IF(Кредит_не_выплачен*Введенные_значения,Номер_платежа,""), "")</f>
        <v/>
      </c>
      <c r="C80" s="37" t="str">
        <f ca="1">IFERROR(IF(Кредит_не_выплачен*Введенные_значения,Дата_платежа,""), "")</f>
        <v/>
      </c>
      <c r="D80" s="38" t="str">
        <f ca="1">IFERROR(IF(Кредит_не_выплачен*Введенные_значения,Начальный_баланс,""), "")</f>
        <v/>
      </c>
      <c r="E80" s="38" t="str">
        <f ca="1">IFERROR(IF(Кредит_не_выплачен*Введенные_значения,Ежемесячный_платеж,""), "")</f>
        <v/>
      </c>
      <c r="F80" s="38" t="str">
        <f ca="1">IFERROR(IF(Кредит_не_выплачен*Введенные_значения,Основной долг,""), "")</f>
        <v/>
      </c>
      <c r="G80" s="38" t="str">
        <f ca="1">IFERROR(IF(Кредит_не_выплачен*Введенные_значения,Процент,""), "")</f>
        <v/>
      </c>
      <c r="H80" s="38" t="str">
        <f ca="1">IFERROR(IF(Кредит_не_выплачен*Введенные_значения,Конечный_баланс,""), "")</f>
        <v/>
      </c>
      <c r="I80" s="31"/>
      <c r="J80" s="31"/>
      <c r="K80" s="31"/>
      <c r="L80" s="31"/>
      <c r="M80" s="31"/>
      <c r="N80" s="31"/>
      <c r="O80" s="31"/>
      <c r="P80" s="31"/>
      <c r="Q80" s="31"/>
      <c r="R80" s="31"/>
      <c r="S80" s="31"/>
    </row>
    <row r="81" spans="2:19">
      <c r="B81" s="36" t="str">
        <f ca="1">IFERROR(IF(Кредит_не_выплачен*Введенные_значения,Номер_платежа,""), "")</f>
        <v/>
      </c>
      <c r="C81" s="37" t="str">
        <f ca="1">IFERROR(IF(Кредит_не_выплачен*Введенные_значения,Дата_платежа,""), "")</f>
        <v/>
      </c>
      <c r="D81" s="38" t="str">
        <f ca="1">IFERROR(IF(Кредит_не_выплачен*Введенные_значения,Начальный_баланс,""), "")</f>
        <v/>
      </c>
      <c r="E81" s="38" t="str">
        <f ca="1">IFERROR(IF(Кредит_не_выплачен*Введенные_значения,Ежемесячный_платеж,""), "")</f>
        <v/>
      </c>
      <c r="F81" s="38" t="str">
        <f ca="1">IFERROR(IF(Кредит_не_выплачен*Введенные_значения,Основной долг,""), "")</f>
        <v/>
      </c>
      <c r="G81" s="38" t="str">
        <f ca="1">IFERROR(IF(Кредит_не_выплачен*Введенные_значения,Процент,""), "")</f>
        <v/>
      </c>
      <c r="H81" s="38" t="str">
        <f ca="1">IFERROR(IF(Кредит_не_выплачен*Введенные_значения,Конечный_баланс,""), "")</f>
        <v/>
      </c>
      <c r="I81" s="31"/>
      <c r="J81" s="31"/>
      <c r="K81" s="31"/>
      <c r="L81" s="31"/>
      <c r="M81" s="31"/>
      <c r="N81" s="31"/>
      <c r="O81" s="31"/>
      <c r="P81" s="31"/>
      <c r="Q81" s="31"/>
      <c r="R81" s="31"/>
      <c r="S81" s="31"/>
    </row>
    <row r="82" spans="2:19">
      <c r="B82" s="36" t="str">
        <f ca="1">IFERROR(IF(Кредит_не_выплачен*Введенные_значения,Номер_платежа,""), "")</f>
        <v/>
      </c>
      <c r="C82" s="37" t="str">
        <f ca="1">IFERROR(IF(Кредит_не_выплачен*Введенные_значения,Дата_платежа,""), "")</f>
        <v/>
      </c>
      <c r="D82" s="38" t="str">
        <f ca="1">IFERROR(IF(Кредит_не_выплачен*Введенные_значения,Начальный_баланс,""), "")</f>
        <v/>
      </c>
      <c r="E82" s="38" t="str">
        <f ca="1">IFERROR(IF(Кредит_не_выплачен*Введенные_значения,Ежемесячный_платеж,""), "")</f>
        <v/>
      </c>
      <c r="F82" s="38" t="str">
        <f ca="1">IFERROR(IF(Кредит_не_выплачен*Введенные_значения,Основной долг,""), "")</f>
        <v/>
      </c>
      <c r="G82" s="38" t="str">
        <f ca="1">IFERROR(IF(Кредит_не_выплачен*Введенные_значения,Процент,""), "")</f>
        <v/>
      </c>
      <c r="H82" s="38" t="str">
        <f ca="1">IFERROR(IF(Кредит_не_выплачен*Введенные_значения,Конечный_баланс,""), "")</f>
        <v/>
      </c>
      <c r="I82" s="31"/>
      <c r="J82" s="31"/>
      <c r="K82" s="31"/>
      <c r="L82" s="31"/>
      <c r="M82" s="31"/>
      <c r="N82" s="31"/>
      <c r="O82" s="31"/>
      <c r="P82" s="31"/>
      <c r="Q82" s="31"/>
      <c r="R82" s="31"/>
      <c r="S82" s="31"/>
    </row>
    <row r="83" spans="2:19">
      <c r="B83" s="36" t="str">
        <f ca="1">IFERROR(IF(Кредит_не_выплачен*Введенные_значения,Номер_платежа,""), "")</f>
        <v/>
      </c>
      <c r="C83" s="37" t="str">
        <f ca="1">IFERROR(IF(Кредит_не_выплачен*Введенные_значения,Дата_платежа,""), "")</f>
        <v/>
      </c>
      <c r="D83" s="38" t="str">
        <f ca="1">IFERROR(IF(Кредит_не_выплачен*Введенные_значения,Начальный_баланс,""), "")</f>
        <v/>
      </c>
      <c r="E83" s="38" t="str">
        <f ca="1">IFERROR(IF(Кредит_не_выплачен*Введенные_значения,Ежемесячный_платеж,""), "")</f>
        <v/>
      </c>
      <c r="F83" s="38" t="str">
        <f ca="1">IFERROR(IF(Кредит_не_выплачен*Введенные_значения,Основной долг,""), "")</f>
        <v/>
      </c>
      <c r="G83" s="38" t="str">
        <f ca="1">IFERROR(IF(Кредит_не_выплачен*Введенные_значения,Процент,""), "")</f>
        <v/>
      </c>
      <c r="H83" s="38" t="str">
        <f ca="1">IFERROR(IF(Кредит_не_выплачен*Введенные_значения,Конечный_баланс,""), "")</f>
        <v/>
      </c>
      <c r="I83" s="31"/>
      <c r="J83" s="31"/>
      <c r="K83" s="31"/>
      <c r="L83" s="31"/>
      <c r="M83" s="31"/>
      <c r="N83" s="31"/>
      <c r="O83" s="31"/>
      <c r="P83" s="31"/>
      <c r="Q83" s="31"/>
      <c r="R83" s="31"/>
      <c r="S83" s="31"/>
    </row>
    <row r="84" spans="2:19">
      <c r="B84" s="36" t="str">
        <f ca="1">IFERROR(IF(Кредит_не_выплачен*Введенные_значения,Номер_платежа,""), "")</f>
        <v/>
      </c>
      <c r="C84" s="37" t="str">
        <f ca="1">IFERROR(IF(Кредит_не_выплачен*Введенные_значения,Дата_платежа,""), "")</f>
        <v/>
      </c>
      <c r="D84" s="38" t="str">
        <f ca="1">IFERROR(IF(Кредит_не_выплачен*Введенные_значения,Начальный_баланс,""), "")</f>
        <v/>
      </c>
      <c r="E84" s="38" t="str">
        <f ca="1">IFERROR(IF(Кредит_не_выплачен*Введенные_значения,Ежемесячный_платеж,""), "")</f>
        <v/>
      </c>
      <c r="F84" s="38" t="str">
        <f ca="1">IFERROR(IF(Кредит_не_выплачен*Введенные_значения,Основной долг,""), "")</f>
        <v/>
      </c>
      <c r="G84" s="38" t="str">
        <f ca="1">IFERROR(IF(Кредит_не_выплачен*Введенные_значения,Процент,""), "")</f>
        <v/>
      </c>
      <c r="H84" s="38" t="str">
        <f ca="1">IFERROR(IF(Кредит_не_выплачен*Введенные_значения,Конечный_баланс,""), "")</f>
        <v/>
      </c>
      <c r="I84" s="31"/>
      <c r="J84" s="31"/>
      <c r="K84" s="31"/>
      <c r="L84" s="31"/>
      <c r="M84" s="31"/>
      <c r="N84" s="31"/>
      <c r="O84" s="31"/>
      <c r="P84" s="31"/>
      <c r="Q84" s="31"/>
      <c r="R84" s="31"/>
      <c r="S84" s="31"/>
    </row>
    <row r="85" spans="2:19">
      <c r="B85" s="36" t="str">
        <f ca="1">IFERROR(IF(Кредит_не_выплачен*Введенные_значения,Номер_платежа,""), "")</f>
        <v/>
      </c>
      <c r="C85" s="37" t="str">
        <f ca="1">IFERROR(IF(Кредит_не_выплачен*Введенные_значения,Дата_платежа,""), "")</f>
        <v/>
      </c>
      <c r="D85" s="38" t="str">
        <f ca="1">IFERROR(IF(Кредит_не_выплачен*Введенные_значения,Начальный_баланс,""), "")</f>
        <v/>
      </c>
      <c r="E85" s="38" t="str">
        <f ca="1">IFERROR(IF(Кредит_не_выплачен*Введенные_значения,Ежемесячный_платеж,""), "")</f>
        <v/>
      </c>
      <c r="F85" s="38" t="str">
        <f ca="1">IFERROR(IF(Кредит_не_выплачен*Введенные_значения,Основной долг,""), "")</f>
        <v/>
      </c>
      <c r="G85" s="38" t="str">
        <f ca="1">IFERROR(IF(Кредит_не_выплачен*Введенные_значения,Процент,""), "")</f>
        <v/>
      </c>
      <c r="H85" s="38" t="str">
        <f ca="1">IFERROR(IF(Кредит_не_выплачен*Введенные_значения,Конечный_баланс,""), "")</f>
        <v/>
      </c>
      <c r="I85" s="31"/>
      <c r="J85" s="31"/>
      <c r="K85" s="31"/>
      <c r="L85" s="31"/>
      <c r="M85" s="31"/>
      <c r="N85" s="31"/>
      <c r="O85" s="31"/>
      <c r="P85" s="31"/>
      <c r="Q85" s="31"/>
      <c r="R85" s="31"/>
      <c r="S85" s="31"/>
    </row>
    <row r="86" spans="2:19">
      <c r="B86" s="36" t="str">
        <f ca="1">IFERROR(IF(Кредит_не_выплачен*Введенные_значения,Номер_платежа,""), "")</f>
        <v/>
      </c>
      <c r="C86" s="37" t="str">
        <f ca="1">IFERROR(IF(Кредит_не_выплачен*Введенные_значения,Дата_платежа,""), "")</f>
        <v/>
      </c>
      <c r="D86" s="38" t="str">
        <f ca="1">IFERROR(IF(Кредит_не_выплачен*Введенные_значения,Начальный_баланс,""), "")</f>
        <v/>
      </c>
      <c r="E86" s="38" t="str">
        <f ca="1">IFERROR(IF(Кредит_не_выплачен*Введенные_значения,Ежемесячный_платеж,""), "")</f>
        <v/>
      </c>
      <c r="F86" s="38" t="str">
        <f ca="1">IFERROR(IF(Кредит_не_выплачен*Введенные_значения,Основной долг,""), "")</f>
        <v/>
      </c>
      <c r="G86" s="38" t="str">
        <f ca="1">IFERROR(IF(Кредит_не_выплачен*Введенные_значения,Процент,""), "")</f>
        <v/>
      </c>
      <c r="H86" s="38" t="str">
        <f ca="1">IFERROR(IF(Кредит_не_выплачен*Введенные_значения,Конечный_баланс,""), "")</f>
        <v/>
      </c>
      <c r="I86" s="31"/>
      <c r="J86" s="31"/>
      <c r="K86" s="31"/>
      <c r="L86" s="31"/>
      <c r="M86" s="31"/>
      <c r="N86" s="31"/>
      <c r="O86" s="31"/>
      <c r="P86" s="31"/>
      <c r="Q86" s="31"/>
      <c r="R86" s="31"/>
      <c r="S86" s="31"/>
    </row>
    <row r="87" spans="2:19">
      <c r="B87" s="36" t="str">
        <f ca="1">IFERROR(IF(Кредит_не_выплачен*Введенные_значения,Номер_платежа,""), "")</f>
        <v/>
      </c>
      <c r="C87" s="37" t="str">
        <f ca="1">IFERROR(IF(Кредит_не_выплачен*Введенные_значения,Дата_платежа,""), "")</f>
        <v/>
      </c>
      <c r="D87" s="38" t="str">
        <f ca="1">IFERROR(IF(Кредит_не_выплачен*Введенные_значения,Начальный_баланс,""), "")</f>
        <v/>
      </c>
      <c r="E87" s="38" t="str">
        <f ca="1">IFERROR(IF(Кредит_не_выплачен*Введенные_значения,Ежемесячный_платеж,""), "")</f>
        <v/>
      </c>
      <c r="F87" s="38" t="str">
        <f ca="1">IFERROR(IF(Кредит_не_выплачен*Введенные_значения,Основной долг,""), "")</f>
        <v/>
      </c>
      <c r="G87" s="38" t="str">
        <f ca="1">IFERROR(IF(Кредит_не_выплачен*Введенные_значения,Процент,""), "")</f>
        <v/>
      </c>
      <c r="H87" s="38" t="str">
        <f ca="1">IFERROR(IF(Кредит_не_выплачен*Введенные_значения,Конечный_баланс,""), "")</f>
        <v/>
      </c>
      <c r="I87" s="31"/>
      <c r="J87" s="31"/>
      <c r="K87" s="31"/>
      <c r="L87" s="31"/>
      <c r="M87" s="31"/>
      <c r="N87" s="31"/>
      <c r="O87" s="31"/>
      <c r="P87" s="31"/>
      <c r="Q87" s="31"/>
      <c r="R87" s="31"/>
      <c r="S87" s="31"/>
    </row>
    <row r="88" spans="2:19">
      <c r="B88" s="39" t="str">
        <f ca="1">IFERROR(IF(Кредит_не_выплачен*Введенные_значения,Номер_платежа,""), "")</f>
        <v/>
      </c>
      <c r="C88" s="40" t="str">
        <f ca="1">IFERROR(IF(Кредит_не_выплачен*Введенные_значения,Дата_платежа,""), "")</f>
        <v/>
      </c>
      <c r="D88" s="41" t="str">
        <f ca="1">IFERROR(IF(Кредит_не_выплачен*Введенные_значения,Начальный_баланс,""), "")</f>
        <v/>
      </c>
      <c r="E88" s="41" t="str">
        <f ca="1">IFERROR(IF(Кредит_не_выплачен*Введенные_значения,Ежемесячный_платеж,""), "")</f>
        <v/>
      </c>
      <c r="F88" s="41" t="str">
        <f ca="1">IFERROR(IF(Кредит_не_выплачен*Введенные_значения,Основной долг,""), "")</f>
        <v/>
      </c>
      <c r="G88" s="41" t="str">
        <f ca="1">IFERROR(IF(Кредит_не_выплачен*Введенные_значения,Процент,""), "")</f>
        <v/>
      </c>
      <c r="H88" s="41" t="str">
        <f ca="1">IFERROR(IF(Кредит_не_выплачен*Введенные_значения,Конечный_баланс,""), "")</f>
        <v/>
      </c>
      <c r="I88" s="31"/>
      <c r="J88" s="31"/>
      <c r="K88" s="31"/>
      <c r="L88" s="31"/>
      <c r="M88" s="31"/>
      <c r="N88" s="31"/>
      <c r="O88" s="31"/>
      <c r="P88" s="31"/>
      <c r="Q88" s="31"/>
      <c r="R88" s="31"/>
      <c r="S88" s="31"/>
    </row>
    <row r="89" spans="2:19">
      <c r="B89" s="39" t="str">
        <f ca="1">IFERROR(IF(Кредит_не_выплачен*Введенные_значения,Номер_платежа,""), "")</f>
        <v/>
      </c>
      <c r="C89" s="40" t="str">
        <f ca="1">IFERROR(IF(Кредит_не_выплачен*Введенные_значения,Дата_платежа,""), "")</f>
        <v/>
      </c>
      <c r="D89" s="41" t="str">
        <f ca="1">IFERROR(IF(Кредит_не_выплачен*Введенные_значения,Начальный_баланс,""), "")</f>
        <v/>
      </c>
      <c r="E89" s="41" t="str">
        <f ca="1">IFERROR(IF(Кредит_не_выплачен*Введенные_значения,Ежемесячный_платеж,""), "")</f>
        <v/>
      </c>
      <c r="F89" s="41" t="str">
        <f ca="1">IFERROR(IF(Кредит_не_выплачен*Введенные_значения,Основной долг,""), "")</f>
        <v/>
      </c>
      <c r="G89" s="41" t="str">
        <f ca="1">IFERROR(IF(Кредит_не_выплачен*Введенные_значения,Процент,""), "")</f>
        <v/>
      </c>
      <c r="H89" s="41" t="str">
        <f ca="1">IFERROR(IF(Кредит_не_выплачен*Введенные_значения,Конечный_баланс,""), "")</f>
        <v/>
      </c>
      <c r="I89" s="31"/>
      <c r="J89" s="31"/>
      <c r="K89" s="31"/>
      <c r="L89" s="31"/>
      <c r="M89" s="31"/>
      <c r="N89" s="31"/>
      <c r="O89" s="31"/>
      <c r="P89" s="31"/>
      <c r="Q89" s="31"/>
      <c r="R89" s="31"/>
      <c r="S89" s="31"/>
    </row>
    <row r="90" spans="2:19">
      <c r="B90" s="39" t="str">
        <f ca="1">IFERROR(IF(Кредит_не_выплачен*Введенные_значения,Номер_платежа,""), "")</f>
        <v/>
      </c>
      <c r="C90" s="40" t="str">
        <f ca="1">IFERROR(IF(Кредит_не_выплачен*Введенные_значения,Дата_платежа,""), "")</f>
        <v/>
      </c>
      <c r="D90" s="41" t="str">
        <f ca="1">IFERROR(IF(Кредит_не_выплачен*Введенные_значения,Начальный_баланс,""), "")</f>
        <v/>
      </c>
      <c r="E90" s="41" t="str">
        <f ca="1">IFERROR(IF(Кредит_не_выплачен*Введенные_значения,Ежемесячный_платеж,""), "")</f>
        <v/>
      </c>
      <c r="F90" s="41" t="str">
        <f ca="1">IFERROR(IF(Кредит_не_выплачен*Введенные_значения,Основной долг,""), "")</f>
        <v/>
      </c>
      <c r="G90" s="41" t="str">
        <f ca="1">IFERROR(IF(Кредит_не_выплачен*Введенные_значения,Процент,""), "")</f>
        <v/>
      </c>
      <c r="H90" s="41" t="str">
        <f ca="1">IFERROR(IF(Кредит_не_выплачен*Введенные_значения,Конечный_баланс,""), "")</f>
        <v/>
      </c>
      <c r="I90" s="31"/>
      <c r="J90" s="31"/>
      <c r="K90" s="31"/>
      <c r="L90" s="31"/>
      <c r="M90" s="31"/>
      <c r="N90" s="31"/>
      <c r="O90" s="31"/>
      <c r="P90" s="31"/>
      <c r="Q90" s="31"/>
      <c r="R90" s="31"/>
      <c r="S90" s="31"/>
    </row>
    <row r="91" spans="2:19">
      <c r="B91" s="39" t="str">
        <f ca="1">IFERROR(IF(Кредит_не_выплачен*Введенные_значения,Номер_платежа,""), "")</f>
        <v/>
      </c>
      <c r="C91" s="40" t="str">
        <f ca="1">IFERROR(IF(Кредит_не_выплачен*Введенные_значения,Дата_платежа,""), "")</f>
        <v/>
      </c>
      <c r="D91" s="41" t="str">
        <f ca="1">IFERROR(IF(Кредит_не_выплачен*Введенные_значения,Начальный_баланс,""), "")</f>
        <v/>
      </c>
      <c r="E91" s="41" t="str">
        <f ca="1">IFERROR(IF(Кредит_не_выплачен*Введенные_значения,Ежемесячный_платеж,""), "")</f>
        <v/>
      </c>
      <c r="F91" s="41" t="str">
        <f ca="1">IFERROR(IF(Кредит_не_выплачен*Введенные_значения,Основной долг,""), "")</f>
        <v/>
      </c>
      <c r="G91" s="41" t="str">
        <f ca="1">IFERROR(IF(Кредит_не_выплачен*Введенные_значения,Процент,""), "")</f>
        <v/>
      </c>
      <c r="H91" s="41" t="str">
        <f ca="1">IFERROR(IF(Кредит_не_выплачен*Введенные_значения,Конечный_баланс,""), "")</f>
        <v/>
      </c>
      <c r="I91" s="31"/>
      <c r="J91" s="31"/>
      <c r="K91" s="31"/>
      <c r="L91" s="31"/>
      <c r="M91" s="31"/>
      <c r="N91" s="31"/>
      <c r="O91" s="31"/>
      <c r="P91" s="31"/>
      <c r="Q91" s="31"/>
      <c r="R91" s="31"/>
      <c r="S91" s="31"/>
    </row>
    <row r="92" spans="2:19">
      <c r="B92" s="39" t="str">
        <f ca="1">IFERROR(IF(Кредит_не_выплачен*Введенные_значения,Номер_платежа,""), "")</f>
        <v/>
      </c>
      <c r="C92" s="40" t="str">
        <f ca="1">IFERROR(IF(Кредит_не_выплачен*Введенные_значения,Дата_платежа,""), "")</f>
        <v/>
      </c>
      <c r="D92" s="41" t="str">
        <f ca="1">IFERROR(IF(Кредит_не_выплачен*Введенные_значения,Начальный_баланс,""), "")</f>
        <v/>
      </c>
      <c r="E92" s="41" t="str">
        <f ca="1">IFERROR(IF(Кредит_не_выплачен*Введенные_значения,Ежемесячный_платеж,""), "")</f>
        <v/>
      </c>
      <c r="F92" s="41" t="str">
        <f ca="1">IFERROR(IF(Кредит_не_выплачен*Введенные_значения,Основной долг,""), "")</f>
        <v/>
      </c>
      <c r="G92" s="41" t="str">
        <f ca="1">IFERROR(IF(Кредит_не_выплачен*Введенные_значения,Процент,""), "")</f>
        <v/>
      </c>
      <c r="H92" s="41" t="str">
        <f ca="1">IFERROR(IF(Кредит_не_выплачен*Введенные_значения,Конечный_баланс,""), "")</f>
        <v/>
      </c>
      <c r="I92" s="31"/>
      <c r="J92" s="31"/>
      <c r="K92" s="31"/>
      <c r="L92" s="31"/>
      <c r="M92" s="31"/>
      <c r="N92" s="31"/>
      <c r="O92" s="31"/>
      <c r="P92" s="31"/>
      <c r="Q92" s="31"/>
      <c r="R92" s="31"/>
      <c r="S92" s="31"/>
    </row>
    <row r="93" spans="2:19">
      <c r="B93" s="39" t="str">
        <f ca="1">IFERROR(IF(Кредит_не_выплачен*Введенные_значения,Номер_платежа,""), "")</f>
        <v/>
      </c>
      <c r="C93" s="40" t="str">
        <f ca="1">IFERROR(IF(Кредит_не_выплачен*Введенные_значения,Дата_платежа,""), "")</f>
        <v/>
      </c>
      <c r="D93" s="41" t="str">
        <f ca="1">IFERROR(IF(Кредит_не_выплачен*Введенные_значения,Начальный_баланс,""), "")</f>
        <v/>
      </c>
      <c r="E93" s="41" t="str">
        <f ca="1">IFERROR(IF(Кредит_не_выплачен*Введенные_значения,Ежемесячный_платеж,""), "")</f>
        <v/>
      </c>
      <c r="F93" s="41" t="str">
        <f ca="1">IFERROR(IF(Кредит_не_выплачен*Введенные_значения,Основной долг,""), "")</f>
        <v/>
      </c>
      <c r="G93" s="41" t="str">
        <f ca="1">IFERROR(IF(Кредит_не_выплачен*Введенные_значения,Процент,""), "")</f>
        <v/>
      </c>
      <c r="H93" s="41" t="str">
        <f ca="1">IFERROR(IF(Кредит_не_выплачен*Введенные_значения,Конечный_баланс,""), "")</f>
        <v/>
      </c>
      <c r="I93" s="31"/>
      <c r="J93" s="31"/>
      <c r="K93" s="31"/>
      <c r="L93" s="31"/>
      <c r="M93" s="31"/>
      <c r="N93" s="31"/>
      <c r="O93" s="31"/>
      <c r="P93" s="31"/>
      <c r="Q93" s="31"/>
      <c r="R93" s="31"/>
      <c r="S93" s="31"/>
    </row>
    <row r="94" spans="2:19">
      <c r="B94" s="39" t="str">
        <f ca="1">IFERROR(IF(Кредит_не_выплачен*Введенные_значения,Номер_платежа,""), "")</f>
        <v/>
      </c>
      <c r="C94" s="40" t="str">
        <f ca="1">IFERROR(IF(Кредит_не_выплачен*Введенные_значения,Дата_платежа,""), "")</f>
        <v/>
      </c>
      <c r="D94" s="41" t="str">
        <f ca="1">IFERROR(IF(Кредит_не_выплачен*Введенные_значения,Начальный_баланс,""), "")</f>
        <v/>
      </c>
      <c r="E94" s="41" t="str">
        <f ca="1">IFERROR(IF(Кредит_не_выплачен*Введенные_значения,Ежемесячный_платеж,""), "")</f>
        <v/>
      </c>
      <c r="F94" s="41" t="str">
        <f ca="1">IFERROR(IF(Кредит_не_выплачен*Введенные_значения,Основной долг,""), "")</f>
        <v/>
      </c>
      <c r="G94" s="41" t="str">
        <f ca="1">IFERROR(IF(Кредит_не_выплачен*Введенные_значения,Процент,""), "")</f>
        <v/>
      </c>
      <c r="H94" s="41" t="str">
        <f ca="1">IFERROR(IF(Кредит_не_выплачен*Введенные_значения,Конечный_баланс,""), "")</f>
        <v/>
      </c>
      <c r="I94" s="31"/>
      <c r="J94" s="31"/>
      <c r="K94" s="31"/>
      <c r="L94" s="31"/>
      <c r="M94" s="31"/>
      <c r="N94" s="31"/>
      <c r="O94" s="31"/>
      <c r="P94" s="31"/>
      <c r="Q94" s="31"/>
      <c r="R94" s="31"/>
      <c r="S94" s="31"/>
    </row>
    <row r="95" spans="2:19">
      <c r="B95" s="39" t="str">
        <f ca="1">IFERROR(IF(Кредит_не_выплачен*Введенные_значения,Номер_платежа,""), "")</f>
        <v/>
      </c>
      <c r="C95" s="40" t="str">
        <f ca="1">IFERROR(IF(Кредит_не_выплачен*Введенные_значения,Дата_платежа,""), "")</f>
        <v/>
      </c>
      <c r="D95" s="41" t="str">
        <f ca="1">IFERROR(IF(Кредит_не_выплачен*Введенные_значения,Начальный_баланс,""), "")</f>
        <v/>
      </c>
      <c r="E95" s="41" t="str">
        <f ca="1">IFERROR(IF(Кредит_не_выплачен*Введенные_значения,Ежемесячный_платеж,""), "")</f>
        <v/>
      </c>
      <c r="F95" s="41" t="str">
        <f ca="1">IFERROR(IF(Кредит_не_выплачен*Введенные_значения,Основной долг,""), "")</f>
        <v/>
      </c>
      <c r="G95" s="41" t="str">
        <f ca="1">IFERROR(IF(Кредит_не_выплачен*Введенные_значения,Процент,""), "")</f>
        <v/>
      </c>
      <c r="H95" s="41" t="str">
        <f ca="1">IFERROR(IF(Кредит_не_выплачен*Введенные_значения,Конечный_баланс,""), "")</f>
        <v/>
      </c>
      <c r="I95" s="31"/>
      <c r="J95" s="31"/>
      <c r="K95" s="31"/>
      <c r="L95" s="31"/>
      <c r="M95" s="31"/>
      <c r="N95" s="31"/>
      <c r="O95" s="31"/>
      <c r="P95" s="31"/>
      <c r="Q95" s="31"/>
      <c r="R95" s="31"/>
      <c r="S95" s="31"/>
    </row>
    <row r="96" spans="2:19">
      <c r="B96" s="39" t="str">
        <f ca="1">IFERROR(IF(Кредит_не_выплачен*Введенные_значения,Номер_платежа,""), "")</f>
        <v/>
      </c>
      <c r="C96" s="40" t="str">
        <f ca="1">IFERROR(IF(Кредит_не_выплачен*Введенные_значения,Дата_платежа,""), "")</f>
        <v/>
      </c>
      <c r="D96" s="41" t="str">
        <f ca="1">IFERROR(IF(Кредит_не_выплачен*Введенные_значения,Начальный_баланс,""), "")</f>
        <v/>
      </c>
      <c r="E96" s="41" t="str">
        <f ca="1">IFERROR(IF(Кредит_не_выплачен*Введенные_значения,Ежемесячный_платеж,""), "")</f>
        <v/>
      </c>
      <c r="F96" s="41" t="str">
        <f ca="1">IFERROR(IF(Кредит_не_выплачен*Введенные_значения,Основной долг,""), "")</f>
        <v/>
      </c>
      <c r="G96" s="41" t="str">
        <f ca="1">IFERROR(IF(Кредит_не_выплачен*Введенные_значения,Процент,""), "")</f>
        <v/>
      </c>
      <c r="H96" s="41" t="str">
        <f ca="1">IFERROR(IF(Кредит_не_выплачен*Введенные_значения,Конечный_баланс,""), "")</f>
        <v/>
      </c>
      <c r="I96" s="31"/>
      <c r="J96" s="31"/>
      <c r="K96" s="31"/>
      <c r="L96" s="31"/>
      <c r="M96" s="31"/>
      <c r="N96" s="31"/>
      <c r="O96" s="31"/>
      <c r="P96" s="31"/>
      <c r="Q96" s="31"/>
      <c r="R96" s="31"/>
      <c r="S96" s="31"/>
    </row>
    <row r="97" spans="2:19">
      <c r="B97" s="39" t="str">
        <f ca="1">IFERROR(IF(Кредит_не_выплачен*Введенные_значения,Номер_платежа,""), "")</f>
        <v/>
      </c>
      <c r="C97" s="40" t="str">
        <f ca="1">IFERROR(IF(Кредит_не_выплачен*Введенные_значения,Дата_платежа,""), "")</f>
        <v/>
      </c>
      <c r="D97" s="41" t="str">
        <f ca="1">IFERROR(IF(Кредит_не_выплачен*Введенные_значения,Начальный_баланс,""), "")</f>
        <v/>
      </c>
      <c r="E97" s="41" t="str">
        <f ca="1">IFERROR(IF(Кредит_не_выплачен*Введенные_значения,Ежемесячный_платеж,""), "")</f>
        <v/>
      </c>
      <c r="F97" s="41" t="str">
        <f ca="1">IFERROR(IF(Кредит_не_выплачен*Введенные_значения,Основной долг,""), "")</f>
        <v/>
      </c>
      <c r="G97" s="41" t="str">
        <f ca="1">IFERROR(IF(Кредит_не_выплачен*Введенные_значения,Процент,""), "")</f>
        <v/>
      </c>
      <c r="H97" s="41" t="str">
        <f ca="1">IFERROR(IF(Кредит_не_выплачен*Введенные_значения,Конечный_баланс,""), "")</f>
        <v/>
      </c>
      <c r="I97" s="31"/>
      <c r="J97" s="31"/>
      <c r="K97" s="31"/>
      <c r="L97" s="31"/>
      <c r="M97" s="31"/>
      <c r="N97" s="31"/>
      <c r="O97" s="31"/>
      <c r="P97" s="31"/>
      <c r="Q97" s="31"/>
      <c r="R97" s="31"/>
      <c r="S97" s="31"/>
    </row>
    <row r="98" spans="2:19">
      <c r="B98" s="39" t="str">
        <f ca="1">IFERROR(IF(Кредит_не_выплачен*Введенные_значения,Номер_платежа,""), "")</f>
        <v/>
      </c>
      <c r="C98" s="40" t="str">
        <f ca="1">IFERROR(IF(Кредит_не_выплачен*Введенные_значения,Дата_платежа,""), "")</f>
        <v/>
      </c>
      <c r="D98" s="41" t="str">
        <f ca="1">IFERROR(IF(Кредит_не_выплачен*Введенные_значения,Начальный_баланс,""), "")</f>
        <v/>
      </c>
      <c r="E98" s="41" t="str">
        <f ca="1">IFERROR(IF(Кредит_не_выплачен*Введенные_значения,Ежемесячный_платеж,""), "")</f>
        <v/>
      </c>
      <c r="F98" s="41" t="str">
        <f ca="1">IFERROR(IF(Кредит_не_выплачен*Введенные_значения,Основной долг,""), "")</f>
        <v/>
      </c>
      <c r="G98" s="41" t="str">
        <f ca="1">IFERROR(IF(Кредит_не_выплачен*Введенные_значения,Процент,""), "")</f>
        <v/>
      </c>
      <c r="H98" s="41" t="str">
        <f ca="1">IFERROR(IF(Кредит_не_выплачен*Введенные_значения,Конечный_баланс,""), "")</f>
        <v/>
      </c>
      <c r="I98" s="31"/>
      <c r="J98" s="31"/>
      <c r="K98" s="31"/>
      <c r="L98" s="31"/>
      <c r="M98" s="31"/>
      <c r="N98" s="31"/>
      <c r="O98" s="31"/>
      <c r="P98" s="31"/>
      <c r="Q98" s="31"/>
      <c r="R98" s="31"/>
      <c r="S98" s="31"/>
    </row>
    <row r="99" spans="2:19">
      <c r="B99" s="39" t="str">
        <f ca="1">IFERROR(IF(Кредит_не_выплачен*Введенные_значения,Номер_платежа,""), "")</f>
        <v/>
      </c>
      <c r="C99" s="40" t="str">
        <f ca="1">IFERROR(IF(Кредит_не_выплачен*Введенные_значения,Дата_платежа,""), "")</f>
        <v/>
      </c>
      <c r="D99" s="41" t="str">
        <f ca="1">IFERROR(IF(Кредит_не_выплачен*Введенные_значения,Начальный_баланс,""), "")</f>
        <v/>
      </c>
      <c r="E99" s="41" t="str">
        <f ca="1">IFERROR(IF(Кредит_не_выплачен*Введенные_значения,Ежемесячный_платеж,""), "")</f>
        <v/>
      </c>
      <c r="F99" s="41" t="str">
        <f ca="1">IFERROR(IF(Кредит_не_выплачен*Введенные_значения,Основной долг,""), "")</f>
        <v/>
      </c>
      <c r="G99" s="41" t="str">
        <f ca="1">IFERROR(IF(Кредит_не_выплачен*Введенные_значения,Процент,""), "")</f>
        <v/>
      </c>
      <c r="H99" s="41" t="str">
        <f ca="1">IFERROR(IF(Кредит_не_выплачен*Введенные_значения,Конечный_баланс,""), "")</f>
        <v/>
      </c>
      <c r="I99" s="31"/>
      <c r="J99" s="31"/>
      <c r="K99" s="31"/>
      <c r="L99" s="31"/>
      <c r="M99" s="31"/>
      <c r="N99" s="31"/>
      <c r="O99" s="31"/>
      <c r="P99" s="31"/>
      <c r="Q99" s="31"/>
      <c r="R99" s="31"/>
      <c r="S99" s="31"/>
    </row>
    <row r="100" spans="2:19">
      <c r="B100" s="39" t="str">
        <f ca="1">IFERROR(IF(Кредит_не_выплачен*Введенные_значения,Номер_платежа,""), "")</f>
        <v/>
      </c>
      <c r="C100" s="40" t="str">
        <f ca="1">IFERROR(IF(Кредит_не_выплачен*Введенные_значения,Дата_платежа,""), "")</f>
        <v/>
      </c>
      <c r="D100" s="41" t="str">
        <f ca="1">IFERROR(IF(Кредит_не_выплачен*Введенные_значения,Начальный_баланс,""), "")</f>
        <v/>
      </c>
      <c r="E100" s="41" t="str">
        <f ca="1">IFERROR(IF(Кредит_не_выплачен*Введенные_значения,Ежемесячный_платеж,""), "")</f>
        <v/>
      </c>
      <c r="F100" s="41" t="str">
        <f ca="1">IFERROR(IF(Кредит_не_выплачен*Введенные_значения,Основной долг,""), "")</f>
        <v/>
      </c>
      <c r="G100" s="41" t="str">
        <f ca="1">IFERROR(IF(Кредит_не_выплачен*Введенные_значения,Процент,""), "")</f>
        <v/>
      </c>
      <c r="H100" s="41" t="str">
        <f ca="1">IFERROR(IF(Кредит_не_выплачен*Введенные_значения,Конечный_баланс,""), "")</f>
        <v/>
      </c>
      <c r="I100" s="31"/>
      <c r="J100" s="31"/>
      <c r="K100" s="31"/>
      <c r="L100" s="31"/>
      <c r="M100" s="31"/>
      <c r="N100" s="31"/>
      <c r="O100" s="31"/>
      <c r="P100" s="31"/>
      <c r="Q100" s="31"/>
      <c r="R100" s="31"/>
      <c r="S100" s="31"/>
    </row>
    <row r="101" spans="2:19">
      <c r="B101" s="39" t="str">
        <f ca="1">IFERROR(IF(Кредит_не_выплачен*Введенные_значения,Номер_платежа,""), "")</f>
        <v/>
      </c>
      <c r="C101" s="40" t="str">
        <f ca="1">IFERROR(IF(Кредит_не_выплачен*Введенные_значения,Дата_платежа,""), "")</f>
        <v/>
      </c>
      <c r="D101" s="41" t="str">
        <f ca="1">IFERROR(IF(Кредит_не_выплачен*Введенные_значения,Начальный_баланс,""), "")</f>
        <v/>
      </c>
      <c r="E101" s="41" t="str">
        <f ca="1">IFERROR(IF(Кредит_не_выплачен*Введенные_значения,Ежемесячный_платеж,""), "")</f>
        <v/>
      </c>
      <c r="F101" s="41" t="str">
        <f ca="1">IFERROR(IF(Кредит_не_выплачен*Введенные_значения,Основной долг,""), "")</f>
        <v/>
      </c>
      <c r="G101" s="41" t="str">
        <f ca="1">IFERROR(IF(Кредит_не_выплачен*Введенные_значения,Процент,""), "")</f>
        <v/>
      </c>
      <c r="H101" s="41" t="str">
        <f ca="1">IFERROR(IF(Кредит_не_выплачен*Введенные_значения,Конечный_баланс,""), "")</f>
        <v/>
      </c>
      <c r="I101" s="31"/>
      <c r="J101" s="31"/>
      <c r="K101" s="31"/>
      <c r="L101" s="31"/>
      <c r="M101" s="31"/>
      <c r="N101" s="31"/>
      <c r="O101" s="31"/>
      <c r="P101" s="31"/>
      <c r="Q101" s="31"/>
      <c r="R101" s="31"/>
      <c r="S101" s="31"/>
    </row>
    <row r="102" spans="2:19">
      <c r="B102" s="39" t="str">
        <f ca="1">IFERROR(IF(Кредит_не_выплачен*Введенные_значения,Номер_платежа,""), "")</f>
        <v/>
      </c>
      <c r="C102" s="40" t="str">
        <f ca="1">IFERROR(IF(Кредит_не_выплачен*Введенные_значения,Дата_платежа,""), "")</f>
        <v/>
      </c>
      <c r="D102" s="41" t="str">
        <f ca="1">IFERROR(IF(Кредит_не_выплачен*Введенные_значения,Начальный_баланс,""), "")</f>
        <v/>
      </c>
      <c r="E102" s="41" t="str">
        <f ca="1">IFERROR(IF(Кредит_не_выплачен*Введенные_значения,Ежемесячный_платеж,""), "")</f>
        <v/>
      </c>
      <c r="F102" s="41" t="str">
        <f ca="1">IFERROR(IF(Кредит_не_выплачен*Введенные_значения,Основной долг,""), "")</f>
        <v/>
      </c>
      <c r="G102" s="41" t="str">
        <f ca="1">IFERROR(IF(Кредит_не_выплачен*Введенные_значения,Процент,""), "")</f>
        <v/>
      </c>
      <c r="H102" s="41" t="str">
        <f ca="1">IFERROR(IF(Кредит_не_выплачен*Введенные_значения,Конечный_баланс,""), "")</f>
        <v/>
      </c>
      <c r="I102" s="31"/>
      <c r="J102" s="31"/>
      <c r="K102" s="31"/>
      <c r="L102" s="31"/>
      <c r="M102" s="31"/>
      <c r="N102" s="31"/>
      <c r="O102" s="31"/>
      <c r="P102" s="31"/>
      <c r="Q102" s="31"/>
      <c r="R102" s="31"/>
      <c r="S102" s="31"/>
    </row>
    <row r="103" spans="2:19">
      <c r="B103" s="39" t="str">
        <f ca="1">IFERROR(IF(Кредит_не_выплачен*Введенные_значения,Номер_платежа,""), "")</f>
        <v/>
      </c>
      <c r="C103" s="40" t="str">
        <f ca="1">IFERROR(IF(Кредит_не_выплачен*Введенные_значения,Дата_платежа,""), "")</f>
        <v/>
      </c>
      <c r="D103" s="41" t="str">
        <f ca="1">IFERROR(IF(Кредит_не_выплачен*Введенные_значения,Начальный_баланс,""), "")</f>
        <v/>
      </c>
      <c r="E103" s="41" t="str">
        <f ca="1">IFERROR(IF(Кредит_не_выплачен*Введенные_значения,Ежемесячный_платеж,""), "")</f>
        <v/>
      </c>
      <c r="F103" s="41" t="str">
        <f ca="1">IFERROR(IF(Кредит_не_выплачен*Введенные_значения,Основной долг,""), "")</f>
        <v/>
      </c>
      <c r="G103" s="41" t="str">
        <f ca="1">IFERROR(IF(Кредит_не_выплачен*Введенные_значения,Процент,""), "")</f>
        <v/>
      </c>
      <c r="H103" s="41" t="str">
        <f ca="1">IFERROR(IF(Кредит_не_выплачен*Введенные_значения,Конечный_баланс,""), "")</f>
        <v/>
      </c>
      <c r="I103" s="31"/>
      <c r="J103" s="31"/>
      <c r="K103" s="31"/>
      <c r="L103" s="31"/>
      <c r="M103" s="31"/>
      <c r="N103" s="31"/>
      <c r="O103" s="31"/>
      <c r="P103" s="31"/>
      <c r="Q103" s="31"/>
      <c r="R103" s="31"/>
      <c r="S103" s="31"/>
    </row>
    <row r="104" spans="2:19">
      <c r="B104" s="39" t="str">
        <f ca="1">IFERROR(IF(Кредит_не_выплачен*Введенные_значения,Номер_платежа,""), "")</f>
        <v/>
      </c>
      <c r="C104" s="40" t="str">
        <f ca="1">IFERROR(IF(Кредит_не_выплачен*Введенные_значения,Дата_платежа,""), "")</f>
        <v/>
      </c>
      <c r="D104" s="41" t="str">
        <f ca="1">IFERROR(IF(Кредит_не_выплачен*Введенные_значения,Начальный_баланс,""), "")</f>
        <v/>
      </c>
      <c r="E104" s="41" t="str">
        <f ca="1">IFERROR(IF(Кредит_не_выплачен*Введенные_значения,Ежемесячный_платеж,""), "")</f>
        <v/>
      </c>
      <c r="F104" s="41" t="str">
        <f ca="1">IFERROR(IF(Кредит_не_выплачен*Введенные_значения,Основной долг,""), "")</f>
        <v/>
      </c>
      <c r="G104" s="41" t="str">
        <f ca="1">IFERROR(IF(Кредит_не_выплачен*Введенные_значения,Процент,""), "")</f>
        <v/>
      </c>
      <c r="H104" s="41" t="str">
        <f ca="1">IFERROR(IF(Кредит_не_выплачен*Введенные_значения,Конечный_баланс,""), "")</f>
        <v/>
      </c>
      <c r="I104" s="31"/>
      <c r="J104" s="31"/>
      <c r="K104" s="31"/>
      <c r="L104" s="31"/>
      <c r="M104" s="31"/>
      <c r="N104" s="31"/>
      <c r="O104" s="31"/>
      <c r="P104" s="31"/>
      <c r="Q104" s="31"/>
      <c r="R104" s="31"/>
      <c r="S104" s="31"/>
    </row>
    <row r="105" spans="2:19">
      <c r="B105" s="39" t="str">
        <f ca="1">IFERROR(IF(Кредит_не_выплачен*Введенные_значения,Номер_платежа,""), "")</f>
        <v/>
      </c>
      <c r="C105" s="40" t="str">
        <f ca="1">IFERROR(IF(Кредит_не_выплачен*Введенные_значения,Дата_платежа,""), "")</f>
        <v/>
      </c>
      <c r="D105" s="41" t="str">
        <f ca="1">IFERROR(IF(Кредит_не_выплачен*Введенные_значения,Начальный_баланс,""), "")</f>
        <v/>
      </c>
      <c r="E105" s="41" t="str">
        <f ca="1">IFERROR(IF(Кредит_не_выплачен*Введенные_значения,Ежемесячный_платеж,""), "")</f>
        <v/>
      </c>
      <c r="F105" s="41" t="str">
        <f ca="1">IFERROR(IF(Кредит_не_выплачен*Введенные_значения,Основной долг,""), "")</f>
        <v/>
      </c>
      <c r="G105" s="41" t="str">
        <f ca="1">IFERROR(IF(Кредит_не_выплачен*Введенные_значения,Процент,""), "")</f>
        <v/>
      </c>
      <c r="H105" s="41" t="str">
        <f ca="1">IFERROR(IF(Кредит_не_выплачен*Введенные_значения,Конечный_баланс,""), "")</f>
        <v/>
      </c>
      <c r="I105" s="31"/>
      <c r="J105" s="31"/>
      <c r="K105" s="31"/>
      <c r="L105" s="31"/>
      <c r="M105" s="31"/>
      <c r="N105" s="31"/>
      <c r="O105" s="31"/>
      <c r="P105" s="31"/>
      <c r="Q105" s="31"/>
      <c r="R105" s="31"/>
      <c r="S105" s="31"/>
    </row>
    <row r="106" spans="2:19">
      <c r="B106" s="39" t="str">
        <f ca="1">IFERROR(IF(Кредит_не_выплачен*Введенные_значения,Номер_платежа,""), "")</f>
        <v/>
      </c>
      <c r="C106" s="40" t="str">
        <f ca="1">IFERROR(IF(Кредит_не_выплачен*Введенные_значения,Дата_платежа,""), "")</f>
        <v/>
      </c>
      <c r="D106" s="41" t="str">
        <f ca="1">IFERROR(IF(Кредит_не_выплачен*Введенные_значения,Начальный_баланс,""), "")</f>
        <v/>
      </c>
      <c r="E106" s="41" t="str">
        <f ca="1">IFERROR(IF(Кредит_не_выплачен*Введенные_значения,Ежемесячный_платеж,""), "")</f>
        <v/>
      </c>
      <c r="F106" s="41" t="str">
        <f ca="1">IFERROR(IF(Кредит_не_выплачен*Введенные_значения,Основной долг,""), "")</f>
        <v/>
      </c>
      <c r="G106" s="41" t="str">
        <f ca="1">IFERROR(IF(Кредит_не_выплачен*Введенные_значения,Процент,""), "")</f>
        <v/>
      </c>
      <c r="H106" s="41" t="str">
        <f ca="1">IFERROR(IF(Кредит_не_выплачен*Введенные_значения,Конечный_баланс,""), "")</f>
        <v/>
      </c>
      <c r="I106" s="31"/>
      <c r="J106" s="31"/>
      <c r="K106" s="31"/>
      <c r="L106" s="31"/>
      <c r="M106" s="31"/>
      <c r="N106" s="31"/>
      <c r="O106" s="31"/>
      <c r="P106" s="31"/>
      <c r="Q106" s="31"/>
      <c r="R106" s="31"/>
      <c r="S106" s="31"/>
    </row>
    <row r="107" spans="2:19">
      <c r="B107" s="39" t="str">
        <f ca="1">IFERROR(IF(Кредит_не_выплачен*Введенные_значения,Номер_платежа,""), "")</f>
        <v/>
      </c>
      <c r="C107" s="40" t="str">
        <f ca="1">IFERROR(IF(Кредит_не_выплачен*Введенные_значения,Дата_платежа,""), "")</f>
        <v/>
      </c>
      <c r="D107" s="41" t="str">
        <f ca="1">IFERROR(IF(Кредит_не_выплачен*Введенные_значения,Начальный_баланс,""), "")</f>
        <v/>
      </c>
      <c r="E107" s="41" t="str">
        <f ca="1">IFERROR(IF(Кредит_не_выплачен*Введенные_значения,Ежемесячный_платеж,""), "")</f>
        <v/>
      </c>
      <c r="F107" s="41" t="str">
        <f ca="1">IFERROR(IF(Кредит_не_выплачен*Введенные_значения,Основной долг,""), "")</f>
        <v/>
      </c>
      <c r="G107" s="41" t="str">
        <f ca="1">IFERROR(IF(Кредит_не_выплачен*Введенные_значения,Процент,""), "")</f>
        <v/>
      </c>
      <c r="H107" s="41" t="str">
        <f ca="1">IFERROR(IF(Кредит_не_выплачен*Введенные_значения,Конечный_баланс,""), "")</f>
        <v/>
      </c>
      <c r="I107" s="31"/>
      <c r="J107" s="31"/>
      <c r="K107" s="31"/>
      <c r="L107" s="31"/>
      <c r="M107" s="31"/>
      <c r="N107" s="31"/>
      <c r="O107" s="31"/>
      <c r="P107" s="31"/>
      <c r="Q107" s="31"/>
      <c r="R107" s="31"/>
      <c r="S107" s="31"/>
    </row>
    <row r="108" spans="2:19">
      <c r="B108" s="39" t="str">
        <f ca="1">IFERROR(IF(Кредит_не_выплачен*Введенные_значения,Номер_платежа,""), "")</f>
        <v/>
      </c>
      <c r="C108" s="40" t="str">
        <f ca="1">IFERROR(IF(Кредит_не_выплачен*Введенные_значения,Дата_платежа,""), "")</f>
        <v/>
      </c>
      <c r="D108" s="41" t="str">
        <f ca="1">IFERROR(IF(Кредит_не_выплачен*Введенные_значения,Начальный_баланс,""), "")</f>
        <v/>
      </c>
      <c r="E108" s="41" t="str">
        <f ca="1">IFERROR(IF(Кредит_не_выплачен*Введенные_значения,Ежемесячный_платеж,""), "")</f>
        <v/>
      </c>
      <c r="F108" s="41" t="str">
        <f ca="1">IFERROR(IF(Кредит_не_выплачен*Введенные_значения,Основной долг,""), "")</f>
        <v/>
      </c>
      <c r="G108" s="41" t="str">
        <f ca="1">IFERROR(IF(Кредит_не_выплачен*Введенные_значения,Процент,""), "")</f>
        <v/>
      </c>
      <c r="H108" s="41" t="str">
        <f ca="1">IFERROR(IF(Кредит_не_выплачен*Введенные_значения,Конечный_баланс,""), "")</f>
        <v/>
      </c>
      <c r="I108" s="31"/>
      <c r="J108" s="31"/>
      <c r="K108" s="31"/>
      <c r="L108" s="31"/>
      <c r="M108" s="31"/>
      <c r="N108" s="31"/>
      <c r="O108" s="31"/>
      <c r="P108" s="31"/>
      <c r="Q108" s="31"/>
      <c r="R108" s="31"/>
      <c r="S108" s="31"/>
    </row>
    <row r="109" spans="2:19">
      <c r="B109" s="39" t="str">
        <f ca="1">IFERROR(IF(Кредит_не_выплачен*Введенные_значения,Номер_платежа,""), "")</f>
        <v/>
      </c>
      <c r="C109" s="40" t="str">
        <f ca="1">IFERROR(IF(Кредит_не_выплачен*Введенные_значения,Дата_платежа,""), "")</f>
        <v/>
      </c>
      <c r="D109" s="41" t="str">
        <f ca="1">IFERROR(IF(Кредит_не_выплачен*Введенные_значения,Начальный_баланс,""), "")</f>
        <v/>
      </c>
      <c r="E109" s="41" t="str">
        <f ca="1">IFERROR(IF(Кредит_не_выплачен*Введенные_значения,Ежемесячный_платеж,""), "")</f>
        <v/>
      </c>
      <c r="F109" s="41" t="str">
        <f ca="1">IFERROR(IF(Кредит_не_выплачен*Введенные_значения,Основной долг,""), "")</f>
        <v/>
      </c>
      <c r="G109" s="41" t="str">
        <f ca="1">IFERROR(IF(Кредит_не_выплачен*Введенные_значения,Процент,""), "")</f>
        <v/>
      </c>
      <c r="H109" s="41" t="str">
        <f ca="1">IFERROR(IF(Кредит_не_выплачен*Введенные_значения,Конечный_баланс,""), "")</f>
        <v/>
      </c>
      <c r="I109" s="31"/>
      <c r="J109" s="31"/>
      <c r="K109" s="31"/>
      <c r="L109" s="31"/>
      <c r="M109" s="31"/>
      <c r="N109" s="31"/>
      <c r="O109" s="31"/>
      <c r="P109" s="31"/>
      <c r="Q109" s="31"/>
      <c r="R109" s="31"/>
      <c r="S109" s="31"/>
    </row>
    <row r="110" spans="2:19">
      <c r="B110" s="39" t="str">
        <f ca="1">IFERROR(IF(Кредит_не_выплачен*Введенные_значения,Номер_платежа,""), "")</f>
        <v/>
      </c>
      <c r="C110" s="40" t="str">
        <f ca="1">IFERROR(IF(Кредит_не_выплачен*Введенные_значения,Дата_платежа,""), "")</f>
        <v/>
      </c>
      <c r="D110" s="41" t="str">
        <f ca="1">IFERROR(IF(Кредит_не_выплачен*Введенные_значения,Начальный_баланс,""), "")</f>
        <v/>
      </c>
      <c r="E110" s="41" t="str">
        <f ca="1">IFERROR(IF(Кредит_не_выплачен*Введенные_значения,Ежемесячный_платеж,""), "")</f>
        <v/>
      </c>
      <c r="F110" s="41" t="str">
        <f ca="1">IFERROR(IF(Кредит_не_выплачен*Введенные_значения,Основной долг,""), "")</f>
        <v/>
      </c>
      <c r="G110" s="41" t="str">
        <f ca="1">IFERROR(IF(Кредит_не_выплачен*Введенные_значения,Процент,""), "")</f>
        <v/>
      </c>
      <c r="H110" s="41" t="str">
        <f ca="1">IFERROR(IF(Кредит_не_выплачен*Введенные_значения,Конечный_баланс,""), "")</f>
        <v/>
      </c>
      <c r="I110" s="31"/>
      <c r="J110" s="31"/>
      <c r="K110" s="31"/>
      <c r="L110" s="31"/>
      <c r="M110" s="31"/>
      <c r="N110" s="31"/>
      <c r="O110" s="31"/>
      <c r="P110" s="31"/>
      <c r="Q110" s="31"/>
      <c r="R110" s="31"/>
      <c r="S110" s="31"/>
    </row>
    <row r="111" spans="2:19">
      <c r="B111" s="39" t="str">
        <f ca="1">IFERROR(IF(Кредит_не_выплачен*Введенные_значения,Номер_платежа,""), "")</f>
        <v/>
      </c>
      <c r="C111" s="40" t="str">
        <f ca="1">IFERROR(IF(Кредит_не_выплачен*Введенные_значения,Дата_платежа,""), "")</f>
        <v/>
      </c>
      <c r="D111" s="41" t="str">
        <f ca="1">IFERROR(IF(Кредит_не_выплачен*Введенные_значения,Начальный_баланс,""), "")</f>
        <v/>
      </c>
      <c r="E111" s="41" t="str">
        <f ca="1">IFERROR(IF(Кредит_не_выплачен*Введенные_значения,Ежемесячный_платеж,""), "")</f>
        <v/>
      </c>
      <c r="F111" s="41" t="str">
        <f ca="1">IFERROR(IF(Кредит_не_выплачен*Введенные_значения,Основной долг,""), "")</f>
        <v/>
      </c>
      <c r="G111" s="41" t="str">
        <f ca="1">IFERROR(IF(Кредит_не_выплачен*Введенные_значения,Процент,""), "")</f>
        <v/>
      </c>
      <c r="H111" s="41" t="str">
        <f ca="1">IFERROR(IF(Кредит_не_выплачен*Введенные_значения,Конечный_баланс,""), "")</f>
        <v/>
      </c>
      <c r="I111" s="31"/>
      <c r="J111" s="31"/>
      <c r="K111" s="31"/>
      <c r="L111" s="31"/>
      <c r="M111" s="31"/>
      <c r="N111" s="31"/>
      <c r="O111" s="31"/>
      <c r="P111" s="31"/>
      <c r="Q111" s="31"/>
      <c r="R111" s="31"/>
      <c r="S111" s="31"/>
    </row>
    <row r="112" spans="2:19">
      <c r="B112" s="39" t="str">
        <f ca="1">IFERROR(IF(Кредит_не_выплачен*Введенные_значения,Номер_платежа,""), "")</f>
        <v/>
      </c>
      <c r="C112" s="40" t="str">
        <f ca="1">IFERROR(IF(Кредит_не_выплачен*Введенные_значения,Дата_платежа,""), "")</f>
        <v/>
      </c>
      <c r="D112" s="41" t="str">
        <f ca="1">IFERROR(IF(Кредит_не_выплачен*Введенные_значения,Начальный_баланс,""), "")</f>
        <v/>
      </c>
      <c r="E112" s="41" t="str">
        <f ca="1">IFERROR(IF(Кредит_не_выплачен*Введенные_значения,Ежемесячный_платеж,""), "")</f>
        <v/>
      </c>
      <c r="F112" s="41" t="str">
        <f ca="1">IFERROR(IF(Кредит_не_выплачен*Введенные_значения,Основной долг,""), "")</f>
        <v/>
      </c>
      <c r="G112" s="41" t="str">
        <f ca="1">IFERROR(IF(Кредит_не_выплачен*Введенные_значения,Процент,""), "")</f>
        <v/>
      </c>
      <c r="H112" s="41" t="str">
        <f ca="1">IFERROR(IF(Кредит_не_выплачен*Введенные_значения,Конечный_баланс,""), "")</f>
        <v/>
      </c>
      <c r="I112" s="31"/>
      <c r="J112" s="31"/>
      <c r="K112" s="31"/>
      <c r="L112" s="31"/>
      <c r="M112" s="31"/>
      <c r="N112" s="31"/>
      <c r="O112" s="31"/>
      <c r="P112" s="31"/>
      <c r="Q112" s="31"/>
      <c r="R112" s="31"/>
      <c r="S112" s="31"/>
    </row>
    <row r="113" spans="2:19">
      <c r="B113" s="39" t="str">
        <f ca="1">IFERROR(IF(Кредит_не_выплачен*Введенные_значения,Номер_платежа,""), "")</f>
        <v/>
      </c>
      <c r="C113" s="40" t="str">
        <f ca="1">IFERROR(IF(Кредит_не_выплачен*Введенные_значения,Дата_платежа,""), "")</f>
        <v/>
      </c>
      <c r="D113" s="41" t="str">
        <f ca="1">IFERROR(IF(Кредит_не_выплачен*Введенные_значения,Начальный_баланс,""), "")</f>
        <v/>
      </c>
      <c r="E113" s="41" t="str">
        <f ca="1">IFERROR(IF(Кредит_не_выплачен*Введенные_значения,Ежемесячный_платеж,""), "")</f>
        <v/>
      </c>
      <c r="F113" s="41" t="str">
        <f ca="1">IFERROR(IF(Кредит_не_выплачен*Введенные_значения,Основной долг,""), "")</f>
        <v/>
      </c>
      <c r="G113" s="41" t="str">
        <f ca="1">IFERROR(IF(Кредит_не_выплачен*Введенные_значения,Процент,""), "")</f>
        <v/>
      </c>
      <c r="H113" s="41" t="str">
        <f ca="1">IFERROR(IF(Кредит_не_выплачен*Введенные_значения,Конечный_баланс,""), "")</f>
        <v/>
      </c>
      <c r="I113" s="31"/>
      <c r="J113" s="31"/>
      <c r="K113" s="31"/>
      <c r="L113" s="31"/>
      <c r="M113" s="31"/>
      <c r="N113" s="31"/>
      <c r="O113" s="31"/>
      <c r="P113" s="31"/>
      <c r="Q113" s="31"/>
      <c r="R113" s="31"/>
      <c r="S113" s="31"/>
    </row>
    <row r="114" spans="2:19">
      <c r="B114" s="39" t="str">
        <f ca="1">IFERROR(IF(Кредит_не_выплачен*Введенные_значения,Номер_платежа,""), "")</f>
        <v/>
      </c>
      <c r="C114" s="40" t="str">
        <f ca="1">IFERROR(IF(Кредит_не_выплачен*Введенные_значения,Дата_платежа,""), "")</f>
        <v/>
      </c>
      <c r="D114" s="41" t="str">
        <f ca="1">IFERROR(IF(Кредит_не_выплачен*Введенные_значения,Начальный_баланс,""), "")</f>
        <v/>
      </c>
      <c r="E114" s="41" t="str">
        <f ca="1">IFERROR(IF(Кредит_не_выплачен*Введенные_значения,Ежемесячный_платеж,""), "")</f>
        <v/>
      </c>
      <c r="F114" s="41" t="str">
        <f ca="1">IFERROR(IF(Кредит_не_выплачен*Введенные_значения,Основной долг,""), "")</f>
        <v/>
      </c>
      <c r="G114" s="41" t="str">
        <f ca="1">IFERROR(IF(Кредит_не_выплачен*Введенные_значения,Процент,""), "")</f>
        <v/>
      </c>
      <c r="H114" s="41" t="str">
        <f ca="1">IFERROR(IF(Кредит_не_выплачен*Введенные_значения,Конечный_баланс,""), "")</f>
        <v/>
      </c>
      <c r="I114" s="31"/>
      <c r="J114" s="31"/>
      <c r="K114" s="31"/>
      <c r="L114" s="31"/>
      <c r="M114" s="31"/>
      <c r="N114" s="31"/>
      <c r="O114" s="31"/>
      <c r="P114" s="31"/>
      <c r="Q114" s="31"/>
      <c r="R114" s="31"/>
      <c r="S114" s="31"/>
    </row>
    <row r="115" spans="2:19">
      <c r="B115" s="39" t="str">
        <f ca="1">IFERROR(IF(Кредит_не_выплачен*Введенные_значения,Номер_платежа,""), "")</f>
        <v/>
      </c>
      <c r="C115" s="40" t="str">
        <f ca="1">IFERROR(IF(Кредит_не_выплачен*Введенные_значения,Дата_платежа,""), "")</f>
        <v/>
      </c>
      <c r="D115" s="41" t="str">
        <f ca="1">IFERROR(IF(Кредит_не_выплачен*Введенные_значения,Начальный_баланс,""), "")</f>
        <v/>
      </c>
      <c r="E115" s="41" t="str">
        <f ca="1">IFERROR(IF(Кредит_не_выплачен*Введенные_значения,Ежемесячный_платеж,""), "")</f>
        <v/>
      </c>
      <c r="F115" s="41" t="str">
        <f ca="1">IFERROR(IF(Кредит_не_выплачен*Введенные_значения,Основной долг,""), "")</f>
        <v/>
      </c>
      <c r="G115" s="41" t="str">
        <f ca="1">IFERROR(IF(Кредит_не_выплачен*Введенные_значения,Процент,""), "")</f>
        <v/>
      </c>
      <c r="H115" s="41" t="str">
        <f ca="1">IFERROR(IF(Кредит_не_выплачен*Введенные_значения,Конечный_баланс,""), "")</f>
        <v/>
      </c>
      <c r="I115" s="31"/>
      <c r="J115" s="31"/>
      <c r="K115" s="31"/>
      <c r="L115" s="31"/>
      <c r="M115" s="31"/>
      <c r="N115" s="31"/>
      <c r="O115" s="31"/>
      <c r="P115" s="31"/>
      <c r="Q115" s="31"/>
      <c r="R115" s="31"/>
      <c r="S115" s="31"/>
    </row>
    <row r="116" spans="2:19">
      <c r="B116" s="39" t="str">
        <f ca="1">IFERROR(IF(Кредит_не_выплачен*Введенные_значения,Номер_платежа,""), "")</f>
        <v/>
      </c>
      <c r="C116" s="40" t="str">
        <f ca="1">IFERROR(IF(Кредит_не_выплачен*Введенные_значения,Дата_платежа,""), "")</f>
        <v/>
      </c>
      <c r="D116" s="41" t="str">
        <f ca="1">IFERROR(IF(Кредит_не_выплачен*Введенные_значения,Начальный_баланс,""), "")</f>
        <v/>
      </c>
      <c r="E116" s="41" t="str">
        <f ca="1">IFERROR(IF(Кредит_не_выплачен*Введенные_значения,Ежемесячный_платеж,""), "")</f>
        <v/>
      </c>
      <c r="F116" s="41" t="str">
        <f ca="1">IFERROR(IF(Кредит_не_выплачен*Введенные_значения,Основной долг,""), "")</f>
        <v/>
      </c>
      <c r="G116" s="41" t="str">
        <f ca="1">IFERROR(IF(Кредит_не_выплачен*Введенные_значения,Процент,""), "")</f>
        <v/>
      </c>
      <c r="H116" s="41" t="str">
        <f ca="1">IFERROR(IF(Кредит_не_выплачен*Введенные_значения,Конечный_баланс,""), "")</f>
        <v/>
      </c>
      <c r="I116" s="31"/>
      <c r="J116" s="31"/>
      <c r="K116" s="31"/>
      <c r="L116" s="31"/>
      <c r="M116" s="31"/>
      <c r="N116" s="31"/>
      <c r="O116" s="31"/>
      <c r="P116" s="31"/>
      <c r="Q116" s="31"/>
      <c r="R116" s="31"/>
      <c r="S116" s="31"/>
    </row>
    <row r="117" spans="2:19">
      <c r="B117" s="39" t="str">
        <f ca="1">IFERROR(IF(Кредит_не_выплачен*Введенные_значения,Номер_платежа,""), "")</f>
        <v/>
      </c>
      <c r="C117" s="40" t="str">
        <f ca="1">IFERROR(IF(Кредит_не_выплачен*Введенные_значения,Дата_платежа,""), "")</f>
        <v/>
      </c>
      <c r="D117" s="41" t="str">
        <f ca="1">IFERROR(IF(Кредит_не_выплачен*Введенные_значения,Начальный_баланс,""), "")</f>
        <v/>
      </c>
      <c r="E117" s="41" t="str">
        <f ca="1">IFERROR(IF(Кредит_не_выплачен*Введенные_значения,Ежемесячный_платеж,""), "")</f>
        <v/>
      </c>
      <c r="F117" s="41" t="str">
        <f ca="1">IFERROR(IF(Кредит_не_выплачен*Введенные_значения,Основной долг,""), "")</f>
        <v/>
      </c>
      <c r="G117" s="41" t="str">
        <f ca="1">IFERROR(IF(Кредит_не_выплачен*Введенные_значения,Процент,""), "")</f>
        <v/>
      </c>
      <c r="H117" s="41" t="str">
        <f ca="1">IFERROR(IF(Кредит_не_выплачен*Введенные_значения,Конечный_баланс,""), "")</f>
        <v/>
      </c>
      <c r="I117" s="31"/>
      <c r="J117" s="31"/>
      <c r="K117" s="31"/>
      <c r="L117" s="31"/>
      <c r="M117" s="31"/>
      <c r="N117" s="31"/>
      <c r="O117" s="31"/>
      <c r="P117" s="31"/>
      <c r="Q117" s="31"/>
      <c r="R117" s="31"/>
      <c r="S117" s="31"/>
    </row>
    <row r="118" spans="2:19">
      <c r="B118" s="39" t="str">
        <f ca="1">IFERROR(IF(Кредит_не_выплачен*Введенные_значения,Номер_платежа,""), "")</f>
        <v/>
      </c>
      <c r="C118" s="40" t="str">
        <f ca="1">IFERROR(IF(Кредит_не_выплачен*Введенные_значения,Дата_платежа,""), "")</f>
        <v/>
      </c>
      <c r="D118" s="41" t="str">
        <f ca="1">IFERROR(IF(Кредит_не_выплачен*Введенные_значения,Начальный_баланс,""), "")</f>
        <v/>
      </c>
      <c r="E118" s="41" t="str">
        <f ca="1">IFERROR(IF(Кредит_не_выплачен*Введенные_значения,Ежемесячный_платеж,""), "")</f>
        <v/>
      </c>
      <c r="F118" s="41" t="str">
        <f ca="1">IFERROR(IF(Кредит_не_выплачен*Введенные_значения,Основной долг,""), "")</f>
        <v/>
      </c>
      <c r="G118" s="41" t="str">
        <f ca="1">IFERROR(IF(Кредит_не_выплачен*Введенные_значения,Процент,""), "")</f>
        <v/>
      </c>
      <c r="H118" s="41" t="str">
        <f ca="1">IFERROR(IF(Кредит_не_выплачен*Введенные_значения,Конечный_баланс,""), "")</f>
        <v/>
      </c>
      <c r="I118" s="31"/>
      <c r="J118" s="31"/>
      <c r="K118" s="31"/>
      <c r="L118" s="31"/>
      <c r="M118" s="31"/>
      <c r="N118" s="31"/>
      <c r="O118" s="31"/>
      <c r="P118" s="31"/>
      <c r="Q118" s="31"/>
      <c r="R118" s="31"/>
      <c r="S118" s="31"/>
    </row>
    <row r="119" spans="2:19">
      <c r="B119" s="39" t="str">
        <f ca="1">IFERROR(IF(Кредит_не_выплачен*Введенные_значения,Номер_платежа,""), "")</f>
        <v/>
      </c>
      <c r="C119" s="40" t="str">
        <f ca="1">IFERROR(IF(Кредит_не_выплачен*Введенные_значения,Дата_платежа,""), "")</f>
        <v/>
      </c>
      <c r="D119" s="41" t="str">
        <f ca="1">IFERROR(IF(Кредит_не_выплачен*Введенные_значения,Начальный_баланс,""), "")</f>
        <v/>
      </c>
      <c r="E119" s="41" t="str">
        <f ca="1">IFERROR(IF(Кредит_не_выплачен*Введенные_значения,Ежемесячный_платеж,""), "")</f>
        <v/>
      </c>
      <c r="F119" s="41" t="str">
        <f ca="1">IFERROR(IF(Кредит_не_выплачен*Введенные_значения,Основной долг,""), "")</f>
        <v/>
      </c>
      <c r="G119" s="41" t="str">
        <f ca="1">IFERROR(IF(Кредит_не_выплачен*Введенные_значения,Процент,""), "")</f>
        <v/>
      </c>
      <c r="H119" s="41" t="str">
        <f ca="1">IFERROR(IF(Кредит_не_выплачен*Введенные_значения,Конечный_баланс,""), "")</f>
        <v/>
      </c>
      <c r="I119" s="31"/>
      <c r="J119" s="31"/>
      <c r="K119" s="31"/>
      <c r="L119" s="31"/>
      <c r="M119" s="31"/>
      <c r="N119" s="31"/>
      <c r="O119" s="31"/>
      <c r="P119" s="31"/>
      <c r="Q119" s="31"/>
      <c r="R119" s="31"/>
      <c r="S119" s="31"/>
    </row>
    <row r="120" spans="2:19">
      <c r="B120" s="39" t="str">
        <f ca="1">IFERROR(IF(Кредит_не_выплачен*Введенные_значения,Номер_платежа,""), "")</f>
        <v/>
      </c>
      <c r="C120" s="40" t="str">
        <f ca="1">IFERROR(IF(Кредит_не_выплачен*Введенные_значения,Дата_платежа,""), "")</f>
        <v/>
      </c>
      <c r="D120" s="41" t="str">
        <f ca="1">IFERROR(IF(Кредит_не_выплачен*Введенные_значения,Начальный_баланс,""), "")</f>
        <v/>
      </c>
      <c r="E120" s="41" t="str">
        <f ca="1">IFERROR(IF(Кредит_не_выплачен*Введенные_значения,Ежемесячный_платеж,""), "")</f>
        <v/>
      </c>
      <c r="F120" s="41" t="str">
        <f ca="1">IFERROR(IF(Кредит_не_выплачен*Введенные_значения,Основной долг,""), "")</f>
        <v/>
      </c>
      <c r="G120" s="41" t="str">
        <f ca="1">IFERROR(IF(Кредит_не_выплачен*Введенные_значения,Процент,""), "")</f>
        <v/>
      </c>
      <c r="H120" s="41" t="str">
        <f ca="1">IFERROR(IF(Кредит_не_выплачен*Введенные_значения,Конечный_баланс,""), "")</f>
        <v/>
      </c>
      <c r="I120" s="31"/>
      <c r="J120" s="31"/>
      <c r="K120" s="31"/>
      <c r="L120" s="31"/>
      <c r="M120" s="31"/>
      <c r="N120" s="31"/>
      <c r="O120" s="31"/>
      <c r="P120" s="31"/>
      <c r="Q120" s="31"/>
      <c r="R120" s="31"/>
      <c r="S120" s="31"/>
    </row>
    <row r="121" spans="2:19">
      <c r="B121" s="39" t="str">
        <f ca="1">IFERROR(IF(Кредит_не_выплачен*Введенные_значения,Номер_платежа,""), "")</f>
        <v/>
      </c>
      <c r="C121" s="40" t="str">
        <f ca="1">IFERROR(IF(Кредит_не_выплачен*Введенные_значения,Дата_платежа,""), "")</f>
        <v/>
      </c>
      <c r="D121" s="41" t="str">
        <f ca="1">IFERROR(IF(Кредит_не_выплачен*Введенные_значения,Начальный_баланс,""), "")</f>
        <v/>
      </c>
      <c r="E121" s="41" t="str">
        <f ca="1">IFERROR(IF(Кредит_не_выплачен*Введенные_значения,Ежемесячный_платеж,""), "")</f>
        <v/>
      </c>
      <c r="F121" s="41" t="str">
        <f ca="1">IFERROR(IF(Кредит_не_выплачен*Введенные_значения,Основной долг,""), "")</f>
        <v/>
      </c>
      <c r="G121" s="41" t="str">
        <f ca="1">IFERROR(IF(Кредит_не_выплачен*Введенные_значения,Процент,""), "")</f>
        <v/>
      </c>
      <c r="H121" s="41" t="str">
        <f ca="1">IFERROR(IF(Кредит_не_выплачен*Введенные_значения,Конечный_баланс,""), "")</f>
        <v/>
      </c>
      <c r="I121" s="31"/>
      <c r="J121" s="31"/>
      <c r="K121" s="31"/>
      <c r="L121" s="31"/>
      <c r="M121" s="31"/>
      <c r="N121" s="31"/>
      <c r="O121" s="31"/>
      <c r="P121" s="31"/>
      <c r="Q121" s="31"/>
      <c r="R121" s="31"/>
      <c r="S121" s="31"/>
    </row>
    <row r="122" spans="2:19">
      <c r="B122" s="39" t="str">
        <f ca="1">IFERROR(IF(Кредит_не_выплачен*Введенные_значения,Номер_платежа,""), "")</f>
        <v/>
      </c>
      <c r="C122" s="40" t="str">
        <f ca="1">IFERROR(IF(Кредит_не_выплачен*Введенные_значения,Дата_платежа,""), "")</f>
        <v/>
      </c>
      <c r="D122" s="41" t="str">
        <f ca="1">IFERROR(IF(Кредит_не_выплачен*Введенные_значения,Начальный_баланс,""), "")</f>
        <v/>
      </c>
      <c r="E122" s="41" t="str">
        <f ca="1">IFERROR(IF(Кредит_не_выплачен*Введенные_значения,Ежемесячный_платеж,""), "")</f>
        <v/>
      </c>
      <c r="F122" s="41" t="str">
        <f ca="1">IFERROR(IF(Кредит_не_выплачен*Введенные_значения,Основной долг,""), "")</f>
        <v/>
      </c>
      <c r="G122" s="41" t="str">
        <f ca="1">IFERROR(IF(Кредит_не_выплачен*Введенные_значения,Процент,""), "")</f>
        <v/>
      </c>
      <c r="H122" s="41" t="str">
        <f ca="1">IFERROR(IF(Кредит_не_выплачен*Введенные_значения,Конечный_баланс,""), "")</f>
        <v/>
      </c>
      <c r="I122" s="31"/>
      <c r="J122" s="31"/>
      <c r="K122" s="31"/>
      <c r="L122" s="31"/>
      <c r="M122" s="31"/>
      <c r="N122" s="31"/>
      <c r="O122" s="31"/>
      <c r="P122" s="31"/>
      <c r="Q122" s="31"/>
      <c r="R122" s="31"/>
      <c r="S122" s="31"/>
    </row>
    <row r="123" spans="2:19">
      <c r="B123" s="39" t="str">
        <f ca="1">IFERROR(IF(Кредит_не_выплачен*Введенные_значения,Номер_платежа,""), "")</f>
        <v/>
      </c>
      <c r="C123" s="40" t="str">
        <f ca="1">IFERROR(IF(Кредит_не_выплачен*Введенные_значения,Дата_платежа,""), "")</f>
        <v/>
      </c>
      <c r="D123" s="41" t="str">
        <f ca="1">IFERROR(IF(Кредит_не_выплачен*Введенные_значения,Начальный_баланс,""), "")</f>
        <v/>
      </c>
      <c r="E123" s="41" t="str">
        <f ca="1">IFERROR(IF(Кредит_не_выплачен*Введенные_значения,Ежемесячный_платеж,""), "")</f>
        <v/>
      </c>
      <c r="F123" s="41" t="str">
        <f ca="1">IFERROR(IF(Кредит_не_выплачен*Введенные_значения,Основной долг,""), "")</f>
        <v/>
      </c>
      <c r="G123" s="41" t="str">
        <f ca="1">IFERROR(IF(Кредит_не_выплачен*Введенные_значения,Процент,""), "")</f>
        <v/>
      </c>
      <c r="H123" s="41" t="str">
        <f ca="1">IFERROR(IF(Кредит_не_выплачен*Введенные_значения,Конечный_баланс,""), "")</f>
        <v/>
      </c>
      <c r="I123" s="31"/>
      <c r="J123" s="31"/>
      <c r="K123" s="31"/>
      <c r="L123" s="31"/>
      <c r="M123" s="31"/>
      <c r="N123" s="31"/>
      <c r="O123" s="31"/>
      <c r="P123" s="31"/>
      <c r="Q123" s="31"/>
      <c r="R123" s="31"/>
      <c r="S123" s="31"/>
    </row>
    <row r="124" spans="2:19">
      <c r="B124" s="39" t="str">
        <f ca="1">IFERROR(IF(Кредит_не_выплачен*Введенные_значения,Номер_платежа,""), "")</f>
        <v/>
      </c>
      <c r="C124" s="40" t="str">
        <f ca="1">IFERROR(IF(Кредит_не_выплачен*Введенные_значения,Дата_платежа,""), "")</f>
        <v/>
      </c>
      <c r="D124" s="41" t="str">
        <f ca="1">IFERROR(IF(Кредит_не_выплачен*Введенные_значения,Начальный_баланс,""), "")</f>
        <v/>
      </c>
      <c r="E124" s="41" t="str">
        <f ca="1">IFERROR(IF(Кредит_не_выплачен*Введенные_значения,Ежемесячный_платеж,""), "")</f>
        <v/>
      </c>
      <c r="F124" s="41" t="str">
        <f ca="1">IFERROR(IF(Кредит_не_выплачен*Введенные_значения,Основной долг,""), "")</f>
        <v/>
      </c>
      <c r="G124" s="41" t="str">
        <f ca="1">IFERROR(IF(Кредит_не_выплачен*Введенные_значения,Процент,""), "")</f>
        <v/>
      </c>
      <c r="H124" s="41" t="str">
        <f ca="1">IFERROR(IF(Кредит_не_выплачен*Введенные_значения,Конечный_баланс,""), "")</f>
        <v/>
      </c>
      <c r="I124" s="31"/>
      <c r="J124" s="31"/>
      <c r="K124" s="31"/>
      <c r="L124" s="31"/>
      <c r="M124" s="31"/>
      <c r="N124" s="31"/>
      <c r="O124" s="31"/>
      <c r="P124" s="31"/>
      <c r="Q124" s="31"/>
      <c r="R124" s="31"/>
      <c r="S124" s="31"/>
    </row>
    <row r="125" spans="2:19">
      <c r="B125" s="39" t="str">
        <f ca="1">IFERROR(IF(Кредит_не_выплачен*Введенные_значения,Номер_платежа,""), "")</f>
        <v/>
      </c>
      <c r="C125" s="40" t="str">
        <f ca="1">IFERROR(IF(Кредит_не_выплачен*Введенные_значения,Дата_платежа,""), "")</f>
        <v/>
      </c>
      <c r="D125" s="41" t="str">
        <f ca="1">IFERROR(IF(Кредит_не_выплачен*Введенные_значения,Начальный_баланс,""), "")</f>
        <v/>
      </c>
      <c r="E125" s="41" t="str">
        <f ca="1">IFERROR(IF(Кредит_не_выплачен*Введенные_значения,Ежемесячный_платеж,""), "")</f>
        <v/>
      </c>
      <c r="F125" s="41" t="str">
        <f ca="1">IFERROR(IF(Кредит_не_выплачен*Введенные_значения,Основной долг,""), "")</f>
        <v/>
      </c>
      <c r="G125" s="41" t="str">
        <f ca="1">IFERROR(IF(Кредит_не_выплачен*Введенные_значения,Процент,""), "")</f>
        <v/>
      </c>
      <c r="H125" s="41" t="str">
        <f ca="1">IFERROR(IF(Кредит_не_выплачен*Введенные_значения,Конечный_баланс,""), "")</f>
        <v/>
      </c>
      <c r="I125" s="31"/>
      <c r="J125" s="31"/>
      <c r="K125" s="31"/>
      <c r="L125" s="31"/>
      <c r="M125" s="31"/>
      <c r="N125" s="31"/>
      <c r="O125" s="31"/>
      <c r="P125" s="31"/>
      <c r="Q125" s="31"/>
      <c r="R125" s="31"/>
      <c r="S125" s="31"/>
    </row>
    <row r="126" spans="2:19">
      <c r="B126" s="39" t="str">
        <f ca="1">IFERROR(IF(Кредит_не_выплачен*Введенные_значения,Номер_платежа,""), "")</f>
        <v/>
      </c>
      <c r="C126" s="40" t="str">
        <f ca="1">IFERROR(IF(Кредит_не_выплачен*Введенные_значения,Дата_платежа,""), "")</f>
        <v/>
      </c>
      <c r="D126" s="41" t="str">
        <f ca="1">IFERROR(IF(Кредит_не_выплачен*Введенные_значения,Начальный_баланс,""), "")</f>
        <v/>
      </c>
      <c r="E126" s="41" t="str">
        <f ca="1">IFERROR(IF(Кредит_не_выплачен*Введенные_значения,Ежемесячный_платеж,""), "")</f>
        <v/>
      </c>
      <c r="F126" s="41" t="str">
        <f ca="1">IFERROR(IF(Кредит_не_выплачен*Введенные_значения,Основной долг,""), "")</f>
        <v/>
      </c>
      <c r="G126" s="41" t="str">
        <f ca="1">IFERROR(IF(Кредит_не_выплачен*Введенные_значения,Процент,""), "")</f>
        <v/>
      </c>
      <c r="H126" s="41" t="str">
        <f ca="1">IFERROR(IF(Кредит_не_выплачен*Введенные_значения,Конечный_баланс,""), "")</f>
        <v/>
      </c>
      <c r="I126" s="31"/>
      <c r="J126" s="31"/>
      <c r="K126" s="31"/>
      <c r="L126" s="31"/>
      <c r="M126" s="31"/>
      <c r="N126" s="31"/>
      <c r="O126" s="31"/>
      <c r="P126" s="31"/>
      <c r="Q126" s="31"/>
      <c r="R126" s="31"/>
      <c r="S126" s="31"/>
    </row>
    <row r="127" spans="2:19">
      <c r="B127" s="39" t="str">
        <f ca="1">IFERROR(IF(Кредит_не_выплачен*Введенные_значения,Номер_платежа,""), "")</f>
        <v/>
      </c>
      <c r="C127" s="40" t="str">
        <f ca="1">IFERROR(IF(Кредит_не_выплачен*Введенные_значения,Дата_платежа,""), "")</f>
        <v/>
      </c>
      <c r="D127" s="41" t="str">
        <f ca="1">IFERROR(IF(Кредит_не_выплачен*Введенные_значения,Начальный_баланс,""), "")</f>
        <v/>
      </c>
      <c r="E127" s="41" t="str">
        <f ca="1">IFERROR(IF(Кредит_не_выплачен*Введенные_значения,Ежемесячный_платеж,""), "")</f>
        <v/>
      </c>
      <c r="F127" s="41" t="str">
        <f ca="1">IFERROR(IF(Кредит_не_выплачен*Введенные_значения,Основной долг,""), "")</f>
        <v/>
      </c>
      <c r="G127" s="41" t="str">
        <f ca="1">IFERROR(IF(Кредит_не_выплачен*Введенные_значения,Процент,""), "")</f>
        <v/>
      </c>
      <c r="H127" s="41" t="str">
        <f ca="1">IFERROR(IF(Кредит_не_выплачен*Введенные_значения,Конечный_баланс,""), "")</f>
        <v/>
      </c>
      <c r="I127" s="31"/>
      <c r="J127" s="31"/>
      <c r="K127" s="31"/>
      <c r="L127" s="31"/>
      <c r="M127" s="31"/>
      <c r="N127" s="31"/>
      <c r="O127" s="31"/>
      <c r="P127" s="31"/>
      <c r="Q127" s="31"/>
      <c r="R127" s="31"/>
      <c r="S127" s="31"/>
    </row>
    <row r="128" spans="2:19">
      <c r="B128" s="39" t="str">
        <f ca="1">IFERROR(IF(Кредит_не_выплачен*Введенные_значения,Номер_платежа,""), "")</f>
        <v/>
      </c>
      <c r="C128" s="40" t="str">
        <f ca="1">IFERROR(IF(Кредит_не_выплачен*Введенные_значения,Дата_платежа,""), "")</f>
        <v/>
      </c>
      <c r="D128" s="41" t="str">
        <f ca="1">IFERROR(IF(Кредит_не_выплачен*Введенные_значения,Начальный_баланс,""), "")</f>
        <v/>
      </c>
      <c r="E128" s="41" t="str">
        <f ca="1">IFERROR(IF(Кредит_не_выплачен*Введенные_значения,Ежемесячный_платеж,""), "")</f>
        <v/>
      </c>
      <c r="F128" s="41" t="str">
        <f ca="1">IFERROR(IF(Кредит_не_выплачен*Введенные_значения,Основной долг,""), "")</f>
        <v/>
      </c>
      <c r="G128" s="41" t="str">
        <f ca="1">IFERROR(IF(Кредит_не_выплачен*Введенные_значения,Процент,""), "")</f>
        <v/>
      </c>
      <c r="H128" s="41" t="str">
        <f ca="1">IFERROR(IF(Кредит_не_выплачен*Введенные_значения,Конечный_баланс,""), "")</f>
        <v/>
      </c>
      <c r="I128" s="31"/>
      <c r="J128" s="31"/>
      <c r="K128" s="31"/>
      <c r="L128" s="31"/>
      <c r="M128" s="31"/>
      <c r="N128" s="31"/>
      <c r="O128" s="31"/>
      <c r="P128" s="31"/>
      <c r="Q128" s="31"/>
      <c r="R128" s="31"/>
      <c r="S128" s="31"/>
    </row>
    <row r="129" spans="2:19">
      <c r="B129" s="39" t="str">
        <f ca="1">IFERROR(IF(Кредит_не_выплачен*Введенные_значения,Номер_платежа,""), "")</f>
        <v/>
      </c>
      <c r="C129" s="40" t="str">
        <f ca="1">IFERROR(IF(Кредит_не_выплачен*Введенные_значения,Дата_платежа,""), "")</f>
        <v/>
      </c>
      <c r="D129" s="41" t="str">
        <f ca="1">IFERROR(IF(Кредит_не_выплачен*Введенные_значения,Начальный_баланс,""), "")</f>
        <v/>
      </c>
      <c r="E129" s="41" t="str">
        <f ca="1">IFERROR(IF(Кредит_не_выплачен*Введенные_значения,Ежемесячный_платеж,""), "")</f>
        <v/>
      </c>
      <c r="F129" s="41" t="str">
        <f ca="1">IFERROR(IF(Кредит_не_выплачен*Введенные_значения,Основной долг,""), "")</f>
        <v/>
      </c>
      <c r="G129" s="41" t="str">
        <f ca="1">IFERROR(IF(Кредит_не_выплачен*Введенные_значения,Процент,""), "")</f>
        <v/>
      </c>
      <c r="H129" s="41" t="str">
        <f ca="1">IFERROR(IF(Кредит_не_выплачен*Введенные_значения,Конечный_баланс,""), "")</f>
        <v/>
      </c>
      <c r="I129" s="31"/>
      <c r="J129" s="31"/>
      <c r="K129" s="31"/>
      <c r="L129" s="31"/>
      <c r="M129" s="31"/>
      <c r="N129" s="31"/>
      <c r="O129" s="31"/>
      <c r="P129" s="31"/>
      <c r="Q129" s="31"/>
      <c r="R129" s="31"/>
      <c r="S129" s="31"/>
    </row>
    <row r="130" spans="2:19">
      <c r="B130" s="39" t="str">
        <f ca="1">IFERROR(IF(Кредит_не_выплачен*Введенные_значения,Номер_платежа,""), "")</f>
        <v/>
      </c>
      <c r="C130" s="40" t="str">
        <f ca="1">IFERROR(IF(Кредит_не_выплачен*Введенные_значения,Дата_платежа,""), "")</f>
        <v/>
      </c>
      <c r="D130" s="41" t="str">
        <f ca="1">IFERROR(IF(Кредит_не_выплачен*Введенные_значения,Начальный_баланс,""), "")</f>
        <v/>
      </c>
      <c r="E130" s="41" t="str">
        <f ca="1">IFERROR(IF(Кредит_не_выплачен*Введенные_значения,Ежемесячный_платеж,""), "")</f>
        <v/>
      </c>
      <c r="F130" s="41" t="str">
        <f ca="1">IFERROR(IF(Кредит_не_выплачен*Введенные_значения,Основной долг,""), "")</f>
        <v/>
      </c>
      <c r="G130" s="41" t="str">
        <f ca="1">IFERROR(IF(Кредит_не_выплачен*Введенные_значения,Процент,""), "")</f>
        <v/>
      </c>
      <c r="H130" s="41" t="str">
        <f ca="1">IFERROR(IF(Кредит_не_выплачен*Введенные_значения,Конечный_баланс,""), "")</f>
        <v/>
      </c>
      <c r="I130" s="31"/>
      <c r="J130" s="31"/>
      <c r="K130" s="31"/>
      <c r="L130" s="31"/>
      <c r="M130" s="31"/>
      <c r="N130" s="31"/>
      <c r="O130" s="31"/>
      <c r="P130" s="31"/>
      <c r="Q130" s="31"/>
      <c r="R130" s="31"/>
      <c r="S130" s="31"/>
    </row>
    <row r="131" spans="2:19">
      <c r="B131" s="39" t="str">
        <f ca="1">IFERROR(IF(Кредит_не_выплачен*Введенные_значения,Номер_платежа,""), "")</f>
        <v/>
      </c>
      <c r="C131" s="40" t="str">
        <f ca="1">IFERROR(IF(Кредит_не_выплачен*Введенные_значения,Дата_платежа,""), "")</f>
        <v/>
      </c>
      <c r="D131" s="41" t="str">
        <f ca="1">IFERROR(IF(Кредит_не_выплачен*Введенные_значения,Начальный_баланс,""), "")</f>
        <v/>
      </c>
      <c r="E131" s="41" t="str">
        <f ca="1">IFERROR(IF(Кредит_не_выплачен*Введенные_значения,Ежемесячный_платеж,""), "")</f>
        <v/>
      </c>
      <c r="F131" s="41" t="str">
        <f ca="1">IFERROR(IF(Кредит_не_выплачен*Введенные_значения,Основной долг,""), "")</f>
        <v/>
      </c>
      <c r="G131" s="41" t="str">
        <f ca="1">IFERROR(IF(Кредит_не_выплачен*Введенные_значения,Процент,""), "")</f>
        <v/>
      </c>
      <c r="H131" s="41" t="str">
        <f ca="1">IFERROR(IF(Кредит_не_выплачен*Введенные_значения,Конечный_баланс,""), "")</f>
        <v/>
      </c>
      <c r="I131" s="31"/>
      <c r="J131" s="31"/>
      <c r="K131" s="31"/>
      <c r="L131" s="31"/>
      <c r="M131" s="31"/>
      <c r="N131" s="31"/>
      <c r="O131" s="31"/>
      <c r="P131" s="31"/>
      <c r="Q131" s="31"/>
      <c r="R131" s="31"/>
      <c r="S131" s="31"/>
    </row>
    <row r="132" spans="2:19">
      <c r="B132" s="39" t="str">
        <f ca="1">IFERROR(IF(Кредит_не_выплачен*Введенные_значения,Номер_платежа,""), "")</f>
        <v/>
      </c>
      <c r="C132" s="40" t="str">
        <f ca="1">IFERROR(IF(Кредит_не_выплачен*Введенные_значения,Дата_платежа,""), "")</f>
        <v/>
      </c>
      <c r="D132" s="41" t="str">
        <f ca="1">IFERROR(IF(Кредит_не_выплачен*Введенные_значения,Начальный_баланс,""), "")</f>
        <v/>
      </c>
      <c r="E132" s="41" t="str">
        <f ca="1">IFERROR(IF(Кредит_не_выплачен*Введенные_значения,Ежемесячный_платеж,""), "")</f>
        <v/>
      </c>
      <c r="F132" s="41" t="str">
        <f ca="1">IFERROR(IF(Кредит_не_выплачен*Введенные_значения,Основной долг,""), "")</f>
        <v/>
      </c>
      <c r="G132" s="41" t="str">
        <f ca="1">IFERROR(IF(Кредит_не_выплачен*Введенные_значения,Процент,""), "")</f>
        <v/>
      </c>
      <c r="H132" s="41" t="str">
        <f ca="1">IFERROR(IF(Кредит_не_выплачен*Введенные_значения,Конечный_баланс,""), "")</f>
        <v/>
      </c>
      <c r="I132" s="31"/>
      <c r="J132" s="31"/>
      <c r="K132" s="31"/>
      <c r="L132" s="31"/>
      <c r="M132" s="31"/>
      <c r="N132" s="31"/>
      <c r="O132" s="31"/>
      <c r="P132" s="31"/>
      <c r="Q132" s="31"/>
      <c r="R132" s="31"/>
      <c r="S132" s="31"/>
    </row>
    <row r="133" spans="2:19">
      <c r="B133" s="39" t="str">
        <f ca="1">IFERROR(IF(Кредит_не_выплачен*Введенные_значения,Номер_платежа,""), "")</f>
        <v/>
      </c>
      <c r="C133" s="40" t="str">
        <f ca="1">IFERROR(IF(Кредит_не_выплачен*Введенные_значения,Дата_платежа,""), "")</f>
        <v/>
      </c>
      <c r="D133" s="41" t="str">
        <f ca="1">IFERROR(IF(Кредит_не_выплачен*Введенные_значения,Начальный_баланс,""), "")</f>
        <v/>
      </c>
      <c r="E133" s="41" t="str">
        <f ca="1">IFERROR(IF(Кредит_не_выплачен*Введенные_значения,Ежемесячный_платеж,""), "")</f>
        <v/>
      </c>
      <c r="F133" s="41" t="str">
        <f ca="1">IFERROR(IF(Кредит_не_выплачен*Введенные_значения,Основной долг,""), "")</f>
        <v/>
      </c>
      <c r="G133" s="41" t="str">
        <f ca="1">IFERROR(IF(Кредит_не_выплачен*Введенные_значения,Процент,""), "")</f>
        <v/>
      </c>
      <c r="H133" s="41" t="str">
        <f ca="1">IFERROR(IF(Кредит_не_выплачен*Введенные_значения,Конечный_баланс,""), "")</f>
        <v/>
      </c>
      <c r="I133" s="31"/>
      <c r="J133" s="31"/>
      <c r="K133" s="31"/>
      <c r="L133" s="31"/>
      <c r="M133" s="31"/>
      <c r="N133" s="31"/>
      <c r="O133" s="31"/>
      <c r="P133" s="31"/>
      <c r="Q133" s="31"/>
      <c r="R133" s="31"/>
      <c r="S133" s="31"/>
    </row>
    <row r="134" spans="2:19">
      <c r="B134" s="39" t="str">
        <f ca="1">IFERROR(IF(Кредит_не_выплачен*Введенные_значения,Номер_платежа,""), "")</f>
        <v/>
      </c>
      <c r="C134" s="40" t="str">
        <f ca="1">IFERROR(IF(Кредит_не_выплачен*Введенные_значения,Дата_платежа,""), "")</f>
        <v/>
      </c>
      <c r="D134" s="41" t="str">
        <f ca="1">IFERROR(IF(Кредит_не_выплачен*Введенные_значения,Начальный_баланс,""), "")</f>
        <v/>
      </c>
      <c r="E134" s="41" t="str">
        <f ca="1">IFERROR(IF(Кредит_не_выплачен*Введенные_значения,Ежемесячный_платеж,""), "")</f>
        <v/>
      </c>
      <c r="F134" s="41" t="str">
        <f ca="1">IFERROR(IF(Кредит_не_выплачен*Введенные_значения,Основной долг,""), "")</f>
        <v/>
      </c>
      <c r="G134" s="41" t="str">
        <f ca="1">IFERROR(IF(Кредит_не_выплачен*Введенные_значения,Процент,""), "")</f>
        <v/>
      </c>
      <c r="H134" s="41" t="str">
        <f ca="1">IFERROR(IF(Кредит_не_выплачен*Введенные_значения,Конечный_баланс,""), "")</f>
        <v/>
      </c>
      <c r="I134" s="31"/>
      <c r="J134" s="31"/>
      <c r="K134" s="31"/>
      <c r="L134" s="31"/>
      <c r="M134" s="31"/>
      <c r="N134" s="31"/>
      <c r="O134" s="31"/>
      <c r="P134" s="31"/>
      <c r="Q134" s="31"/>
      <c r="R134" s="31"/>
      <c r="S134" s="31"/>
    </row>
    <row r="135" spans="2:19">
      <c r="B135" s="39" t="str">
        <f ca="1">IFERROR(IF(Кредит_не_выплачен*Введенные_значения,Номер_платежа,""), "")</f>
        <v/>
      </c>
      <c r="C135" s="40" t="str">
        <f ca="1">IFERROR(IF(Кредит_не_выплачен*Введенные_значения,Дата_платежа,""), "")</f>
        <v/>
      </c>
      <c r="D135" s="41" t="str">
        <f ca="1">IFERROR(IF(Кредит_не_выплачен*Введенные_значения,Начальный_баланс,""), "")</f>
        <v/>
      </c>
      <c r="E135" s="41" t="str">
        <f ca="1">IFERROR(IF(Кредит_не_выплачен*Введенные_значения,Ежемесячный_платеж,""), "")</f>
        <v/>
      </c>
      <c r="F135" s="41" t="str">
        <f ca="1">IFERROR(IF(Кредит_не_выплачен*Введенные_значения,Основной долг,""), "")</f>
        <v/>
      </c>
      <c r="G135" s="41" t="str">
        <f ca="1">IFERROR(IF(Кредит_не_выплачен*Введенные_значения,Процент,""), "")</f>
        <v/>
      </c>
      <c r="H135" s="41" t="str">
        <f ca="1">IFERROR(IF(Кредит_не_выплачен*Введенные_значения,Конечный_баланс,""), "")</f>
        <v/>
      </c>
      <c r="I135" s="31"/>
      <c r="J135" s="31"/>
      <c r="K135" s="31"/>
      <c r="L135" s="31"/>
      <c r="M135" s="31"/>
      <c r="N135" s="31"/>
      <c r="O135" s="31"/>
      <c r="P135" s="31"/>
      <c r="Q135" s="31"/>
      <c r="R135" s="31"/>
      <c r="S135" s="31"/>
    </row>
    <row r="136" spans="2:19">
      <c r="B136" s="39" t="str">
        <f ca="1">IFERROR(IF(Кредит_не_выплачен*Введенные_значения,Номер_платежа,""), "")</f>
        <v/>
      </c>
      <c r="C136" s="40" t="str">
        <f ca="1">IFERROR(IF(Кредит_не_выплачен*Введенные_значения,Дата_платежа,""), "")</f>
        <v/>
      </c>
      <c r="D136" s="41" t="str">
        <f ca="1">IFERROR(IF(Кредит_не_выплачен*Введенные_значения,Начальный_баланс,""), "")</f>
        <v/>
      </c>
      <c r="E136" s="41" t="str">
        <f ca="1">IFERROR(IF(Кредит_не_выплачен*Введенные_значения,Ежемесячный_платеж,""), "")</f>
        <v/>
      </c>
      <c r="F136" s="41" t="str">
        <f ca="1">IFERROR(IF(Кредит_не_выплачен*Введенные_значения,Основной долг,""), "")</f>
        <v/>
      </c>
      <c r="G136" s="41" t="str">
        <f ca="1">IFERROR(IF(Кредит_не_выплачен*Введенные_значения,Процент,""), "")</f>
        <v/>
      </c>
      <c r="H136" s="41" t="str">
        <f ca="1">IFERROR(IF(Кредит_не_выплачен*Введенные_значения,Конечный_баланс,""), "")</f>
        <v/>
      </c>
      <c r="I136" s="31"/>
      <c r="J136" s="31"/>
      <c r="K136" s="31"/>
      <c r="L136" s="31"/>
      <c r="M136" s="31"/>
      <c r="N136" s="31"/>
      <c r="O136" s="31"/>
      <c r="P136" s="31"/>
      <c r="Q136" s="31"/>
      <c r="R136" s="31"/>
      <c r="S136" s="31"/>
    </row>
    <row r="137" spans="2:19">
      <c r="B137" s="39" t="str">
        <f ca="1">IFERROR(IF(Кредит_не_выплачен*Введенные_значения,Номер_платежа,""), "")</f>
        <v/>
      </c>
      <c r="C137" s="40" t="str">
        <f ca="1">IFERROR(IF(Кредит_не_выплачен*Введенные_значения,Дата_платежа,""), "")</f>
        <v/>
      </c>
      <c r="D137" s="41" t="str">
        <f ca="1">IFERROR(IF(Кредит_не_выплачен*Введенные_значения,Начальный_баланс,""), "")</f>
        <v/>
      </c>
      <c r="E137" s="41" t="str">
        <f ca="1">IFERROR(IF(Кредит_не_выплачен*Введенные_значения,Ежемесячный_платеж,""), "")</f>
        <v/>
      </c>
      <c r="F137" s="41" t="str">
        <f ca="1">IFERROR(IF(Кредит_не_выплачен*Введенные_значения,Основной долг,""), "")</f>
        <v/>
      </c>
      <c r="G137" s="41" t="str">
        <f ca="1">IFERROR(IF(Кредит_не_выплачен*Введенные_значения,Процент,""), "")</f>
        <v/>
      </c>
      <c r="H137" s="41" t="str">
        <f ca="1">IFERROR(IF(Кредит_не_выплачен*Введенные_значения,Конечный_баланс,""), "")</f>
        <v/>
      </c>
      <c r="I137" s="31"/>
      <c r="J137" s="31"/>
      <c r="K137" s="31"/>
      <c r="L137" s="31"/>
      <c r="M137" s="31"/>
      <c r="N137" s="31"/>
      <c r="O137" s="31"/>
      <c r="P137" s="31"/>
      <c r="Q137" s="31"/>
      <c r="R137" s="31"/>
      <c r="S137" s="31"/>
    </row>
    <row r="138" spans="2:19">
      <c r="B138" s="39" t="str">
        <f ca="1">IFERROR(IF(Кредит_не_выплачен*Введенные_значения,Номер_платежа,""), "")</f>
        <v/>
      </c>
      <c r="C138" s="40" t="str">
        <f ca="1">IFERROR(IF(Кредит_не_выплачен*Введенные_значения,Дата_платежа,""), "")</f>
        <v/>
      </c>
      <c r="D138" s="41" t="str">
        <f ca="1">IFERROR(IF(Кредит_не_выплачен*Введенные_значения,Начальный_баланс,""), "")</f>
        <v/>
      </c>
      <c r="E138" s="41" t="str">
        <f ca="1">IFERROR(IF(Кредит_не_выплачен*Введенные_значения,Ежемесячный_платеж,""), "")</f>
        <v/>
      </c>
      <c r="F138" s="41" t="str">
        <f ca="1">IFERROR(IF(Кредит_не_выплачен*Введенные_значения,Основной долг,""), "")</f>
        <v/>
      </c>
      <c r="G138" s="41" t="str">
        <f ca="1">IFERROR(IF(Кредит_не_выплачен*Введенные_значения,Процент,""), "")</f>
        <v/>
      </c>
      <c r="H138" s="41" t="str">
        <f ca="1">IFERROR(IF(Кредит_не_выплачен*Введенные_значения,Конечный_баланс,""), "")</f>
        <v/>
      </c>
      <c r="I138" s="31"/>
      <c r="J138" s="31"/>
      <c r="K138" s="31"/>
      <c r="L138" s="31"/>
      <c r="M138" s="31"/>
      <c r="N138" s="31"/>
      <c r="O138" s="31"/>
      <c r="P138" s="31"/>
      <c r="Q138" s="31"/>
      <c r="R138" s="31"/>
      <c r="S138" s="31"/>
    </row>
    <row r="139" spans="2:19">
      <c r="B139" s="39" t="str">
        <f ca="1">IFERROR(IF(Кредит_не_выплачен*Введенные_значения,Номер_платежа,""), "")</f>
        <v/>
      </c>
      <c r="C139" s="40" t="str">
        <f ca="1">IFERROR(IF(Кредит_не_выплачен*Введенные_значения,Дата_платежа,""), "")</f>
        <v/>
      </c>
      <c r="D139" s="41" t="str">
        <f ca="1">IFERROR(IF(Кредит_не_выплачен*Введенные_значения,Начальный_баланс,""), "")</f>
        <v/>
      </c>
      <c r="E139" s="41" t="str">
        <f ca="1">IFERROR(IF(Кредит_не_выплачен*Введенные_значения,Ежемесячный_платеж,""), "")</f>
        <v/>
      </c>
      <c r="F139" s="41" t="str">
        <f ca="1">IFERROR(IF(Кредит_не_выплачен*Введенные_значения,Основной долг,""), "")</f>
        <v/>
      </c>
      <c r="G139" s="41" t="str">
        <f ca="1">IFERROR(IF(Кредит_не_выплачен*Введенные_значения,Процент,""), "")</f>
        <v/>
      </c>
      <c r="H139" s="41" t="str">
        <f ca="1">IFERROR(IF(Кредит_не_выплачен*Введенные_значения,Конечный_баланс,""), "")</f>
        <v/>
      </c>
      <c r="I139" s="31"/>
      <c r="J139" s="31"/>
      <c r="K139" s="31"/>
      <c r="L139" s="31"/>
      <c r="M139" s="31"/>
      <c r="N139" s="31"/>
      <c r="O139" s="31"/>
      <c r="P139" s="31"/>
      <c r="Q139" s="31"/>
      <c r="R139" s="31"/>
      <c r="S139" s="31"/>
    </row>
    <row r="140" spans="2:19">
      <c r="B140" s="39" t="str">
        <f ca="1">IFERROR(IF(Кредит_не_выплачен*Введенные_значения,Номер_платежа,""), "")</f>
        <v/>
      </c>
      <c r="C140" s="40" t="str">
        <f ca="1">IFERROR(IF(Кредит_не_выплачен*Введенные_значения,Дата_платежа,""), "")</f>
        <v/>
      </c>
      <c r="D140" s="41" t="str">
        <f ca="1">IFERROR(IF(Кредит_не_выплачен*Введенные_значения,Начальный_баланс,""), "")</f>
        <v/>
      </c>
      <c r="E140" s="41" t="str">
        <f ca="1">IFERROR(IF(Кредит_не_выплачен*Введенные_значения,Ежемесячный_платеж,""), "")</f>
        <v/>
      </c>
      <c r="F140" s="41" t="str">
        <f ca="1">IFERROR(IF(Кредит_не_выплачен*Введенные_значения,Основной долг,""), "")</f>
        <v/>
      </c>
      <c r="G140" s="41" t="str">
        <f ca="1">IFERROR(IF(Кредит_не_выплачен*Введенные_значения,Процент,""), "")</f>
        <v/>
      </c>
      <c r="H140" s="41" t="str">
        <f ca="1">IFERROR(IF(Кредит_не_выплачен*Введенные_значения,Конечный_баланс,""), "")</f>
        <v/>
      </c>
      <c r="I140" s="31"/>
      <c r="J140" s="31"/>
      <c r="K140" s="31"/>
      <c r="L140" s="31"/>
      <c r="M140" s="31"/>
      <c r="N140" s="31"/>
      <c r="O140" s="31"/>
      <c r="P140" s="31"/>
      <c r="Q140" s="31"/>
      <c r="R140" s="31"/>
      <c r="S140" s="31"/>
    </row>
    <row r="141" spans="2:19">
      <c r="B141" s="39" t="str">
        <f ca="1">IFERROR(IF(Кредит_не_выплачен*Введенные_значения,Номер_платежа,""), "")</f>
        <v/>
      </c>
      <c r="C141" s="40" t="str">
        <f ca="1">IFERROR(IF(Кредит_не_выплачен*Введенные_значения,Дата_платежа,""), "")</f>
        <v/>
      </c>
      <c r="D141" s="41" t="str">
        <f ca="1">IFERROR(IF(Кредит_не_выплачен*Введенные_значения,Начальный_баланс,""), "")</f>
        <v/>
      </c>
      <c r="E141" s="41" t="str">
        <f ca="1">IFERROR(IF(Кредит_не_выплачен*Введенные_значения,Ежемесячный_платеж,""), "")</f>
        <v/>
      </c>
      <c r="F141" s="41" t="str">
        <f ca="1">IFERROR(IF(Кредит_не_выплачен*Введенные_значения,Основной долг,""), "")</f>
        <v/>
      </c>
      <c r="G141" s="41" t="str">
        <f ca="1">IFERROR(IF(Кредит_не_выплачен*Введенные_значения,Процент,""), "")</f>
        <v/>
      </c>
      <c r="H141" s="41" t="str">
        <f ca="1">IFERROR(IF(Кредит_не_выплачен*Введенные_значения,Конечный_баланс,""), "")</f>
        <v/>
      </c>
      <c r="I141" s="31"/>
      <c r="J141" s="31"/>
      <c r="K141" s="31"/>
      <c r="L141" s="31"/>
      <c r="M141" s="31"/>
      <c r="N141" s="31"/>
      <c r="O141" s="31"/>
      <c r="P141" s="31"/>
      <c r="Q141" s="31"/>
      <c r="R141" s="31"/>
      <c r="S141" s="31"/>
    </row>
    <row r="142" spans="2:19">
      <c r="B142" s="39" t="str">
        <f ca="1">IFERROR(IF(Кредит_не_выплачен*Введенные_значения,Номер_платежа,""), "")</f>
        <v/>
      </c>
      <c r="C142" s="40" t="str">
        <f ca="1">IFERROR(IF(Кредит_не_выплачен*Введенные_значения,Дата_платежа,""), "")</f>
        <v/>
      </c>
      <c r="D142" s="41" t="str">
        <f ca="1">IFERROR(IF(Кредит_не_выплачен*Введенные_значения,Начальный_баланс,""), "")</f>
        <v/>
      </c>
      <c r="E142" s="41" t="str">
        <f ca="1">IFERROR(IF(Кредит_не_выплачен*Введенные_значения,Ежемесячный_платеж,""), "")</f>
        <v/>
      </c>
      <c r="F142" s="41" t="str">
        <f ca="1">IFERROR(IF(Кредит_не_выплачен*Введенные_значения,Основной долг,""), "")</f>
        <v/>
      </c>
      <c r="G142" s="41" t="str">
        <f ca="1">IFERROR(IF(Кредит_не_выплачен*Введенные_значения,Процент,""), "")</f>
        <v/>
      </c>
      <c r="H142" s="41" t="str">
        <f ca="1">IFERROR(IF(Кредит_не_выплачен*Введенные_значения,Конечный_баланс,""), "")</f>
        <v/>
      </c>
      <c r="I142" s="31"/>
      <c r="J142" s="31"/>
      <c r="K142" s="31"/>
      <c r="L142" s="31"/>
      <c r="M142" s="31"/>
      <c r="N142" s="31"/>
      <c r="O142" s="31"/>
      <c r="P142" s="31"/>
      <c r="Q142" s="31"/>
      <c r="R142" s="31"/>
      <c r="S142" s="31"/>
    </row>
    <row r="143" spans="2:19">
      <c r="B143" s="39" t="str">
        <f ca="1">IFERROR(IF(Кредит_не_выплачен*Введенные_значения,Номер_платежа,""), "")</f>
        <v/>
      </c>
      <c r="C143" s="40" t="str">
        <f ca="1">IFERROR(IF(Кредит_не_выплачен*Введенные_значения,Дата_платежа,""), "")</f>
        <v/>
      </c>
      <c r="D143" s="41" t="str">
        <f ca="1">IFERROR(IF(Кредит_не_выплачен*Введенные_значения,Начальный_баланс,""), "")</f>
        <v/>
      </c>
      <c r="E143" s="41" t="str">
        <f ca="1">IFERROR(IF(Кредит_не_выплачен*Введенные_значения,Ежемесячный_платеж,""), "")</f>
        <v/>
      </c>
      <c r="F143" s="41" t="str">
        <f ca="1">IFERROR(IF(Кредит_не_выплачен*Введенные_значения,Основной долг,""), "")</f>
        <v/>
      </c>
      <c r="G143" s="41" t="str">
        <f ca="1">IFERROR(IF(Кредит_не_выплачен*Введенные_значения,Процент,""), "")</f>
        <v/>
      </c>
      <c r="H143" s="41" t="str">
        <f ca="1">IFERROR(IF(Кредит_не_выплачен*Введенные_значения,Конечный_баланс,""), "")</f>
        <v/>
      </c>
      <c r="I143" s="31"/>
      <c r="J143" s="31"/>
      <c r="K143" s="31"/>
      <c r="L143" s="31"/>
      <c r="M143" s="31"/>
      <c r="N143" s="31"/>
      <c r="O143" s="31"/>
      <c r="P143" s="31"/>
      <c r="Q143" s="31"/>
      <c r="R143" s="31"/>
      <c r="S143" s="31"/>
    </row>
    <row r="144" spans="2:19">
      <c r="B144" s="39" t="str">
        <f ca="1">IFERROR(IF(Кредит_не_выплачен*Введенные_значения,Номер_платежа,""), "")</f>
        <v/>
      </c>
      <c r="C144" s="40" t="str">
        <f ca="1">IFERROR(IF(Кредит_не_выплачен*Введенные_значения,Дата_платежа,""), "")</f>
        <v/>
      </c>
      <c r="D144" s="41" t="str">
        <f ca="1">IFERROR(IF(Кредит_не_выплачен*Введенные_значения,Начальный_баланс,""), "")</f>
        <v/>
      </c>
      <c r="E144" s="41" t="str">
        <f ca="1">IFERROR(IF(Кредит_не_выплачен*Введенные_значения,Ежемесячный_платеж,""), "")</f>
        <v/>
      </c>
      <c r="F144" s="41" t="str">
        <f ca="1">IFERROR(IF(Кредит_не_выплачен*Введенные_значения,Основной долг,""), "")</f>
        <v/>
      </c>
      <c r="G144" s="41" t="str">
        <f ca="1">IFERROR(IF(Кредит_не_выплачен*Введенные_значения,Процент,""), "")</f>
        <v/>
      </c>
      <c r="H144" s="41" t="str">
        <f ca="1">IFERROR(IF(Кредит_не_выплачен*Введенные_значения,Конечный_баланс,""), "")</f>
        <v/>
      </c>
      <c r="I144" s="31"/>
      <c r="J144" s="31"/>
      <c r="K144" s="31"/>
      <c r="L144" s="31"/>
      <c r="M144" s="31"/>
      <c r="N144" s="31"/>
      <c r="O144" s="31"/>
      <c r="P144" s="31"/>
      <c r="Q144" s="31"/>
      <c r="R144" s="31"/>
      <c r="S144" s="31"/>
    </row>
    <row r="145" spans="2:19">
      <c r="B145" s="39" t="str">
        <f ca="1">IFERROR(IF(Кредит_не_выплачен*Введенные_значения,Номер_платежа,""), "")</f>
        <v/>
      </c>
      <c r="C145" s="40" t="str">
        <f ca="1">IFERROR(IF(Кредит_не_выплачен*Введенные_значения,Дата_платежа,""), "")</f>
        <v/>
      </c>
      <c r="D145" s="41" t="str">
        <f ca="1">IFERROR(IF(Кредит_не_выплачен*Введенные_значения,Начальный_баланс,""), "")</f>
        <v/>
      </c>
      <c r="E145" s="41" t="str">
        <f ca="1">IFERROR(IF(Кредит_не_выплачен*Введенные_значения,Ежемесячный_платеж,""), "")</f>
        <v/>
      </c>
      <c r="F145" s="41" t="str">
        <f ca="1">IFERROR(IF(Кредит_не_выплачен*Введенные_значения,Основной долг,""), "")</f>
        <v/>
      </c>
      <c r="G145" s="41" t="str">
        <f ca="1">IFERROR(IF(Кредит_не_выплачен*Введенные_значения,Процент,""), "")</f>
        <v/>
      </c>
      <c r="H145" s="41" t="str">
        <f ca="1">IFERROR(IF(Кредит_не_выплачен*Введенные_значения,Конечный_баланс,""), "")</f>
        <v/>
      </c>
      <c r="I145" s="31"/>
      <c r="J145" s="31"/>
      <c r="K145" s="31"/>
      <c r="L145" s="31"/>
      <c r="M145" s="31"/>
      <c r="N145" s="31"/>
      <c r="O145" s="31"/>
      <c r="P145" s="31"/>
      <c r="Q145" s="31"/>
      <c r="R145" s="31"/>
      <c r="S145" s="31"/>
    </row>
    <row r="146" spans="2:19">
      <c r="B146" s="39" t="str">
        <f ca="1">IFERROR(IF(Кредит_не_выплачен*Введенные_значения,Номер_платежа,""), "")</f>
        <v/>
      </c>
      <c r="C146" s="40" t="str">
        <f ca="1">IFERROR(IF(Кредит_не_выплачен*Введенные_значения,Дата_платежа,""), "")</f>
        <v/>
      </c>
      <c r="D146" s="41" t="str">
        <f ca="1">IFERROR(IF(Кредит_не_выплачен*Введенные_значения,Начальный_баланс,""), "")</f>
        <v/>
      </c>
      <c r="E146" s="41" t="str">
        <f ca="1">IFERROR(IF(Кредит_не_выплачен*Введенные_значения,Ежемесячный_платеж,""), "")</f>
        <v/>
      </c>
      <c r="F146" s="41" t="str">
        <f ca="1">IFERROR(IF(Кредит_не_выплачен*Введенные_значения,Основной долг,""), "")</f>
        <v/>
      </c>
      <c r="G146" s="41" t="str">
        <f ca="1">IFERROR(IF(Кредит_не_выплачен*Введенные_значения,Процент,""), "")</f>
        <v/>
      </c>
      <c r="H146" s="41" t="str">
        <f ca="1">IFERROR(IF(Кредит_не_выплачен*Введенные_значения,Конечный_баланс,""), "")</f>
        <v/>
      </c>
      <c r="I146" s="31"/>
      <c r="J146" s="31"/>
      <c r="K146" s="31"/>
      <c r="L146" s="31"/>
      <c r="M146" s="31"/>
      <c r="N146" s="31"/>
      <c r="O146" s="31"/>
      <c r="P146" s="31"/>
      <c r="Q146" s="31"/>
      <c r="R146" s="31"/>
      <c r="S146" s="31"/>
    </row>
    <row r="147" spans="2:19">
      <c r="B147" s="39" t="str">
        <f ca="1">IFERROR(IF(Кредит_не_выплачен*Введенные_значения,Номер_платежа,""), "")</f>
        <v/>
      </c>
      <c r="C147" s="40" t="str">
        <f ca="1">IFERROR(IF(Кредит_не_выплачен*Введенные_значения,Дата_платежа,""), "")</f>
        <v/>
      </c>
      <c r="D147" s="41" t="str">
        <f ca="1">IFERROR(IF(Кредит_не_выплачен*Введенные_значения,Начальный_баланс,""), "")</f>
        <v/>
      </c>
      <c r="E147" s="41" t="str">
        <f ca="1">IFERROR(IF(Кредит_не_выплачен*Введенные_значения,Ежемесячный_платеж,""), "")</f>
        <v/>
      </c>
      <c r="F147" s="41" t="str">
        <f ca="1">IFERROR(IF(Кредит_не_выплачен*Введенные_значения,Основной долг,""), "")</f>
        <v/>
      </c>
      <c r="G147" s="41" t="str">
        <f ca="1">IFERROR(IF(Кредит_не_выплачен*Введенные_значения,Процент,""), "")</f>
        <v/>
      </c>
      <c r="H147" s="41" t="str">
        <f ca="1">IFERROR(IF(Кредит_не_выплачен*Введенные_значения,Конечный_баланс,""), "")</f>
        <v/>
      </c>
      <c r="I147" s="31"/>
      <c r="J147" s="31"/>
      <c r="K147" s="31"/>
      <c r="L147" s="31"/>
      <c r="M147" s="31"/>
      <c r="N147" s="31"/>
      <c r="O147" s="31"/>
      <c r="P147" s="31"/>
      <c r="Q147" s="31"/>
      <c r="R147" s="31"/>
      <c r="S147" s="31"/>
    </row>
    <row r="148" spans="2:19">
      <c r="B148" s="39" t="str">
        <f ca="1">IFERROR(IF(Кредит_не_выплачен*Введенные_значения,Номер_платежа,""), "")</f>
        <v/>
      </c>
      <c r="C148" s="40" t="str">
        <f ca="1">IFERROR(IF(Кредит_не_выплачен*Введенные_значения,Дата_платежа,""), "")</f>
        <v/>
      </c>
      <c r="D148" s="41" t="str">
        <f ca="1">IFERROR(IF(Кредит_не_выплачен*Введенные_значения,Начальный_баланс,""), "")</f>
        <v/>
      </c>
      <c r="E148" s="41" t="str">
        <f ca="1">IFERROR(IF(Кредит_не_выплачен*Введенные_значения,Ежемесячный_платеж,""), "")</f>
        <v/>
      </c>
      <c r="F148" s="41" t="str">
        <f ca="1">IFERROR(IF(Кредит_не_выплачен*Введенные_значения,Основной долг,""), "")</f>
        <v/>
      </c>
      <c r="G148" s="41" t="str">
        <f ca="1">IFERROR(IF(Кредит_не_выплачен*Введенные_значения,Процент,""), "")</f>
        <v/>
      </c>
      <c r="H148" s="41" t="str">
        <f ca="1">IFERROR(IF(Кредит_не_выплачен*Введенные_значения,Конечный_баланс,""), "")</f>
        <v/>
      </c>
      <c r="I148" s="31"/>
      <c r="J148" s="31"/>
      <c r="K148" s="31"/>
      <c r="L148" s="31"/>
      <c r="M148" s="31"/>
      <c r="N148" s="31"/>
      <c r="O148" s="31"/>
      <c r="P148" s="31"/>
      <c r="Q148" s="31"/>
      <c r="R148" s="31"/>
      <c r="S148" s="31"/>
    </row>
    <row r="149" spans="2:19">
      <c r="B149" s="39" t="str">
        <f ca="1">IFERROR(IF(Кредит_не_выплачен*Введенные_значения,Номер_платежа,""), "")</f>
        <v/>
      </c>
      <c r="C149" s="40" t="str">
        <f ca="1">IFERROR(IF(Кредит_не_выплачен*Введенные_значения,Дата_платежа,""), "")</f>
        <v/>
      </c>
      <c r="D149" s="41" t="str">
        <f ca="1">IFERROR(IF(Кредит_не_выплачен*Введенные_значения,Начальный_баланс,""), "")</f>
        <v/>
      </c>
      <c r="E149" s="41" t="str">
        <f ca="1">IFERROR(IF(Кредит_не_выплачен*Введенные_значения,Ежемесячный_платеж,""), "")</f>
        <v/>
      </c>
      <c r="F149" s="41" t="str">
        <f ca="1">IFERROR(IF(Кредит_не_выплачен*Введенные_значения,Основной долг,""), "")</f>
        <v/>
      </c>
      <c r="G149" s="41" t="str">
        <f ca="1">IFERROR(IF(Кредит_не_выплачен*Введенные_значения,Процент,""), "")</f>
        <v/>
      </c>
      <c r="H149" s="41" t="str">
        <f ca="1">IFERROR(IF(Кредит_не_выплачен*Введенные_значения,Конечный_баланс,""), "")</f>
        <v/>
      </c>
      <c r="I149" s="31"/>
      <c r="J149" s="31"/>
      <c r="K149" s="31"/>
      <c r="L149" s="31"/>
      <c r="M149" s="31"/>
      <c r="N149" s="31"/>
      <c r="O149" s="31"/>
      <c r="P149" s="31"/>
      <c r="Q149" s="31"/>
      <c r="R149" s="31"/>
      <c r="S149" s="31"/>
    </row>
    <row r="150" spans="2:19">
      <c r="B150" s="39" t="str">
        <f ca="1">IFERROR(IF(Кредит_не_выплачен*Введенные_значения,Номер_платежа,""), "")</f>
        <v/>
      </c>
      <c r="C150" s="40" t="str">
        <f ca="1">IFERROR(IF(Кредит_не_выплачен*Введенные_значения,Дата_платежа,""), "")</f>
        <v/>
      </c>
      <c r="D150" s="41" t="str">
        <f ca="1">IFERROR(IF(Кредит_не_выплачен*Введенные_значения,Начальный_баланс,""), "")</f>
        <v/>
      </c>
      <c r="E150" s="41" t="str">
        <f ca="1">IFERROR(IF(Кредит_не_выплачен*Введенные_значения,Ежемесячный_платеж,""), "")</f>
        <v/>
      </c>
      <c r="F150" s="41" t="str">
        <f ca="1">IFERROR(IF(Кредит_не_выплачен*Введенные_значения,Основной долг,""), "")</f>
        <v/>
      </c>
      <c r="G150" s="41" t="str">
        <f ca="1">IFERROR(IF(Кредит_не_выплачен*Введенные_значения,Процент,""), "")</f>
        <v/>
      </c>
      <c r="H150" s="41" t="str">
        <f ca="1">IFERROR(IF(Кредит_не_выплачен*Введенные_значения,Конечный_баланс,""), "")</f>
        <v/>
      </c>
      <c r="I150" s="31"/>
      <c r="J150" s="31"/>
      <c r="K150" s="31"/>
      <c r="L150" s="31"/>
      <c r="M150" s="31"/>
      <c r="N150" s="31"/>
      <c r="O150" s="31"/>
      <c r="P150" s="31"/>
      <c r="Q150" s="31"/>
      <c r="R150" s="31"/>
      <c r="S150" s="31"/>
    </row>
    <row r="151" spans="2:19">
      <c r="B151" s="39" t="str">
        <f ca="1">IFERROR(IF(Кредит_не_выплачен*Введенные_значения,Номер_платежа,""), "")</f>
        <v/>
      </c>
      <c r="C151" s="40" t="str">
        <f ca="1">IFERROR(IF(Кредит_не_выплачен*Введенные_значения,Дата_платежа,""), "")</f>
        <v/>
      </c>
      <c r="D151" s="41" t="str">
        <f ca="1">IFERROR(IF(Кредит_не_выплачен*Введенные_значения,Начальный_баланс,""), "")</f>
        <v/>
      </c>
      <c r="E151" s="41" t="str">
        <f ca="1">IFERROR(IF(Кредит_не_выплачен*Введенные_значения,Ежемесячный_платеж,""), "")</f>
        <v/>
      </c>
      <c r="F151" s="41" t="str">
        <f ca="1">IFERROR(IF(Кредит_не_выплачен*Введенные_значения,Основной долг,""), "")</f>
        <v/>
      </c>
      <c r="G151" s="41" t="str">
        <f ca="1">IFERROR(IF(Кредит_не_выплачен*Введенные_значения,Процент,""), "")</f>
        <v/>
      </c>
      <c r="H151" s="41" t="str">
        <f ca="1">IFERROR(IF(Кредит_не_выплачен*Введенные_значения,Конечный_баланс,""), "")</f>
        <v/>
      </c>
      <c r="I151" s="31"/>
      <c r="J151" s="31"/>
      <c r="K151" s="31"/>
      <c r="L151" s="31"/>
      <c r="M151" s="31"/>
      <c r="N151" s="31"/>
      <c r="O151" s="31"/>
      <c r="P151" s="31"/>
      <c r="Q151" s="31"/>
      <c r="R151" s="31"/>
      <c r="S151" s="31"/>
    </row>
    <row r="152" spans="2:19">
      <c r="B152" s="39" t="str">
        <f ca="1">IFERROR(IF(Кредит_не_выплачен*Введенные_значения,Номер_платежа,""), "")</f>
        <v/>
      </c>
      <c r="C152" s="40" t="str">
        <f ca="1">IFERROR(IF(Кредит_не_выплачен*Введенные_значения,Дата_платежа,""), "")</f>
        <v/>
      </c>
      <c r="D152" s="41" t="str">
        <f ca="1">IFERROR(IF(Кредит_не_выплачен*Введенные_значения,Начальный_баланс,""), "")</f>
        <v/>
      </c>
      <c r="E152" s="41" t="str">
        <f ca="1">IFERROR(IF(Кредит_не_выплачен*Введенные_значения,Ежемесячный_платеж,""), "")</f>
        <v/>
      </c>
      <c r="F152" s="41" t="str">
        <f ca="1">IFERROR(IF(Кредит_не_выплачен*Введенные_значения,Основной долг,""), "")</f>
        <v/>
      </c>
      <c r="G152" s="41" t="str">
        <f ca="1">IFERROR(IF(Кредит_не_выплачен*Введенные_значения,Процент,""), "")</f>
        <v/>
      </c>
      <c r="H152" s="41" t="str">
        <f ca="1">IFERROR(IF(Кредит_не_выплачен*Введенные_значения,Конечный_баланс,""), "")</f>
        <v/>
      </c>
      <c r="I152" s="31"/>
      <c r="J152" s="31"/>
      <c r="K152" s="31"/>
      <c r="L152" s="31"/>
      <c r="M152" s="31"/>
      <c r="N152" s="31"/>
      <c r="O152" s="31"/>
      <c r="P152" s="31"/>
      <c r="Q152" s="31"/>
      <c r="R152" s="31"/>
      <c r="S152" s="31"/>
    </row>
    <row r="153" spans="2:19">
      <c r="B153" s="39" t="str">
        <f ca="1">IFERROR(IF(Кредит_не_выплачен*Введенные_значения,Номер_платежа,""), "")</f>
        <v/>
      </c>
      <c r="C153" s="40" t="str">
        <f ca="1">IFERROR(IF(Кредит_не_выплачен*Введенные_значения,Дата_платежа,""), "")</f>
        <v/>
      </c>
      <c r="D153" s="41" t="str">
        <f ca="1">IFERROR(IF(Кредит_не_выплачен*Введенные_значения,Начальный_баланс,""), "")</f>
        <v/>
      </c>
      <c r="E153" s="41" t="str">
        <f ca="1">IFERROR(IF(Кредит_не_выплачен*Введенные_значения,Ежемесячный_платеж,""), "")</f>
        <v/>
      </c>
      <c r="F153" s="41" t="str">
        <f ca="1">IFERROR(IF(Кредит_не_выплачен*Введенные_значения,Основной долг,""), "")</f>
        <v/>
      </c>
      <c r="G153" s="41" t="str">
        <f ca="1">IFERROR(IF(Кредит_не_выплачен*Введенные_значения,Процент,""), "")</f>
        <v/>
      </c>
      <c r="H153" s="41" t="str">
        <f ca="1">IFERROR(IF(Кредит_не_выплачен*Введенные_значения,Конечный_баланс,""), "")</f>
        <v/>
      </c>
      <c r="I153" s="31"/>
      <c r="J153" s="31"/>
      <c r="K153" s="31"/>
      <c r="L153" s="31"/>
      <c r="M153" s="31"/>
      <c r="N153" s="31"/>
      <c r="O153" s="31"/>
      <c r="P153" s="31"/>
      <c r="Q153" s="31"/>
      <c r="R153" s="31"/>
      <c r="S153" s="31"/>
    </row>
    <row r="154" spans="2:19">
      <c r="B154" s="39" t="str">
        <f ca="1">IFERROR(IF(Кредит_не_выплачен*Введенные_значения,Номер_платежа,""), "")</f>
        <v/>
      </c>
      <c r="C154" s="40" t="str">
        <f ca="1">IFERROR(IF(Кредит_не_выплачен*Введенные_значения,Дата_платежа,""), "")</f>
        <v/>
      </c>
      <c r="D154" s="41" t="str">
        <f ca="1">IFERROR(IF(Кредит_не_выплачен*Введенные_значения,Начальный_баланс,""), "")</f>
        <v/>
      </c>
      <c r="E154" s="41" t="str">
        <f ca="1">IFERROR(IF(Кредит_не_выплачен*Введенные_значения,Ежемесячный_платеж,""), "")</f>
        <v/>
      </c>
      <c r="F154" s="41" t="str">
        <f ca="1">IFERROR(IF(Кредит_не_выплачен*Введенные_значения,Основной долг,""), "")</f>
        <v/>
      </c>
      <c r="G154" s="41" t="str">
        <f ca="1">IFERROR(IF(Кредит_не_выплачен*Введенные_значения,Процент,""), "")</f>
        <v/>
      </c>
      <c r="H154" s="41" t="str">
        <f ca="1">IFERROR(IF(Кредит_не_выплачен*Введенные_значения,Конечный_баланс,""), "")</f>
        <v/>
      </c>
      <c r="I154" s="31"/>
      <c r="J154" s="31"/>
      <c r="K154" s="31"/>
      <c r="L154" s="31"/>
      <c r="M154" s="31"/>
      <c r="N154" s="31"/>
      <c r="O154" s="31"/>
      <c r="P154" s="31"/>
      <c r="Q154" s="31"/>
      <c r="R154" s="31"/>
      <c r="S154" s="31"/>
    </row>
    <row r="155" spans="2:19">
      <c r="B155" s="39" t="str">
        <f ca="1">IFERROR(IF(Кредит_не_выплачен*Введенные_значения,Номер_платежа,""), "")</f>
        <v/>
      </c>
      <c r="C155" s="40" t="str">
        <f ca="1">IFERROR(IF(Кредит_не_выплачен*Введенные_значения,Дата_платежа,""), "")</f>
        <v/>
      </c>
      <c r="D155" s="41" t="str">
        <f ca="1">IFERROR(IF(Кредит_не_выплачен*Введенные_значения,Начальный_баланс,""), "")</f>
        <v/>
      </c>
      <c r="E155" s="41" t="str">
        <f ca="1">IFERROR(IF(Кредит_не_выплачен*Введенные_значения,Ежемесячный_платеж,""), "")</f>
        <v/>
      </c>
      <c r="F155" s="41" t="str">
        <f ca="1">IFERROR(IF(Кредит_не_выплачен*Введенные_значения,Основной долг,""), "")</f>
        <v/>
      </c>
      <c r="G155" s="41" t="str">
        <f ca="1">IFERROR(IF(Кредит_не_выплачен*Введенные_значения,Процент,""), "")</f>
        <v/>
      </c>
      <c r="H155" s="41" t="str">
        <f ca="1">IFERROR(IF(Кредит_не_выплачен*Введенные_значения,Конечный_баланс,""), "")</f>
        <v/>
      </c>
      <c r="I155" s="31"/>
      <c r="J155" s="31"/>
      <c r="K155" s="31"/>
      <c r="L155" s="31"/>
      <c r="M155" s="31"/>
      <c r="N155" s="31"/>
      <c r="O155" s="31"/>
      <c r="P155" s="31"/>
      <c r="Q155" s="31"/>
      <c r="R155" s="31"/>
      <c r="S155" s="31"/>
    </row>
    <row r="156" spans="2:19">
      <c r="B156" s="39" t="str">
        <f ca="1">IFERROR(IF(Кредит_не_выплачен*Введенные_значения,Номер_платежа,""), "")</f>
        <v/>
      </c>
      <c r="C156" s="40" t="str">
        <f ca="1">IFERROR(IF(Кредит_не_выплачен*Введенные_значения,Дата_платежа,""), "")</f>
        <v/>
      </c>
      <c r="D156" s="41" t="str">
        <f ca="1">IFERROR(IF(Кредит_не_выплачен*Введенные_значения,Начальный_баланс,""), "")</f>
        <v/>
      </c>
      <c r="E156" s="41" t="str">
        <f ca="1">IFERROR(IF(Кредит_не_выплачен*Введенные_значения,Ежемесячный_платеж,""), "")</f>
        <v/>
      </c>
      <c r="F156" s="41" t="str">
        <f ca="1">IFERROR(IF(Кредит_не_выплачен*Введенные_значения,Основной долг,""), "")</f>
        <v/>
      </c>
      <c r="G156" s="41" t="str">
        <f ca="1">IFERROR(IF(Кредит_не_выплачен*Введенные_значения,Процент,""), "")</f>
        <v/>
      </c>
      <c r="H156" s="41" t="str">
        <f ca="1">IFERROR(IF(Кредит_не_выплачен*Введенные_значения,Конечный_баланс,""), "")</f>
        <v/>
      </c>
      <c r="I156" s="31"/>
      <c r="J156" s="31"/>
      <c r="K156" s="31"/>
      <c r="L156" s="31"/>
      <c r="M156" s="31"/>
      <c r="N156" s="31"/>
      <c r="O156" s="31"/>
      <c r="P156" s="31"/>
      <c r="Q156" s="31"/>
      <c r="R156" s="31"/>
      <c r="S156" s="31"/>
    </row>
    <row r="157" spans="2:19">
      <c r="B157" s="39" t="str">
        <f ca="1">IFERROR(IF(Кредит_не_выплачен*Введенные_значения,Номер_платежа,""), "")</f>
        <v/>
      </c>
      <c r="C157" s="40" t="str">
        <f ca="1">IFERROR(IF(Кредит_не_выплачен*Введенные_значения,Дата_платежа,""), "")</f>
        <v/>
      </c>
      <c r="D157" s="41" t="str">
        <f ca="1">IFERROR(IF(Кредит_не_выплачен*Введенные_значения,Начальный_баланс,""), "")</f>
        <v/>
      </c>
      <c r="E157" s="41" t="str">
        <f ca="1">IFERROR(IF(Кредит_не_выплачен*Введенные_значения,Ежемесячный_платеж,""), "")</f>
        <v/>
      </c>
      <c r="F157" s="41" t="str">
        <f ca="1">IFERROR(IF(Кредит_не_выплачен*Введенные_значения,Основной долг,""), "")</f>
        <v/>
      </c>
      <c r="G157" s="41" t="str">
        <f ca="1">IFERROR(IF(Кредит_не_выплачен*Введенные_значения,Процент,""), "")</f>
        <v/>
      </c>
      <c r="H157" s="41" t="str">
        <f ca="1">IFERROR(IF(Кредит_не_выплачен*Введенные_значения,Конечный_баланс,""), "")</f>
        <v/>
      </c>
      <c r="I157" s="31"/>
      <c r="J157" s="31"/>
      <c r="K157" s="31"/>
      <c r="L157" s="31"/>
      <c r="M157" s="31"/>
      <c r="N157" s="31"/>
      <c r="O157" s="31"/>
      <c r="P157" s="31"/>
      <c r="Q157" s="31"/>
      <c r="R157" s="31"/>
      <c r="S157" s="31"/>
    </row>
    <row r="158" spans="2:19">
      <c r="B158" s="39" t="str">
        <f ca="1">IFERROR(IF(Кредит_не_выплачен*Введенные_значения,Номер_платежа,""), "")</f>
        <v/>
      </c>
      <c r="C158" s="40" t="str">
        <f ca="1">IFERROR(IF(Кредит_не_выплачен*Введенные_значения,Дата_платежа,""), "")</f>
        <v/>
      </c>
      <c r="D158" s="41" t="str">
        <f ca="1">IFERROR(IF(Кредит_не_выплачен*Введенные_значения,Начальный_баланс,""), "")</f>
        <v/>
      </c>
      <c r="E158" s="41" t="str">
        <f ca="1">IFERROR(IF(Кредит_не_выплачен*Введенные_значения,Ежемесячный_платеж,""), "")</f>
        <v/>
      </c>
      <c r="F158" s="41" t="str">
        <f ca="1">IFERROR(IF(Кредит_не_выплачен*Введенные_значения,Основной долг,""), "")</f>
        <v/>
      </c>
      <c r="G158" s="41" t="str">
        <f ca="1">IFERROR(IF(Кредит_не_выплачен*Введенные_значения,Процент,""), "")</f>
        <v/>
      </c>
      <c r="H158" s="41" t="str">
        <f ca="1">IFERROR(IF(Кредит_не_выплачен*Введенные_значения,Конечный_баланс,""), "")</f>
        <v/>
      </c>
      <c r="I158" s="31"/>
      <c r="J158" s="31"/>
      <c r="K158" s="31"/>
      <c r="L158" s="31"/>
      <c r="M158" s="31"/>
      <c r="N158" s="31"/>
      <c r="O158" s="31"/>
      <c r="P158" s="31"/>
      <c r="Q158" s="31"/>
      <c r="R158" s="31"/>
      <c r="S158" s="31"/>
    </row>
    <row r="159" spans="2:19">
      <c r="B159" s="39" t="str">
        <f ca="1">IFERROR(IF(Кредит_не_выплачен*Введенные_значения,Номер_платежа,""), "")</f>
        <v/>
      </c>
      <c r="C159" s="40" t="str">
        <f ca="1">IFERROR(IF(Кредит_не_выплачен*Введенные_значения,Дата_платежа,""), "")</f>
        <v/>
      </c>
      <c r="D159" s="41" t="str">
        <f ca="1">IFERROR(IF(Кредит_не_выплачен*Введенные_значения,Начальный_баланс,""), "")</f>
        <v/>
      </c>
      <c r="E159" s="41" t="str">
        <f ca="1">IFERROR(IF(Кредит_не_выплачен*Введенные_значения,Ежемесячный_платеж,""), "")</f>
        <v/>
      </c>
      <c r="F159" s="41" t="str">
        <f ca="1">IFERROR(IF(Кредит_не_выплачен*Введенные_значения,Основной долг,""), "")</f>
        <v/>
      </c>
      <c r="G159" s="41" t="str">
        <f ca="1">IFERROR(IF(Кредит_не_выплачен*Введенные_значения,Процент,""), "")</f>
        <v/>
      </c>
      <c r="H159" s="41" t="str">
        <f ca="1">IFERROR(IF(Кредит_не_выплачен*Введенные_значения,Конечный_баланс,""), "")</f>
        <v/>
      </c>
      <c r="I159" s="31"/>
      <c r="J159" s="31"/>
      <c r="K159" s="31"/>
      <c r="L159" s="31"/>
      <c r="M159" s="31"/>
      <c r="N159" s="31"/>
      <c r="O159" s="31"/>
      <c r="P159" s="31"/>
      <c r="Q159" s="31"/>
      <c r="R159" s="31"/>
      <c r="S159" s="31"/>
    </row>
    <row r="160" spans="2:19">
      <c r="B160" s="39" t="str">
        <f ca="1">IFERROR(IF(Кредит_не_выплачен*Введенные_значения,Номер_платежа,""), "")</f>
        <v/>
      </c>
      <c r="C160" s="40" t="str">
        <f ca="1">IFERROR(IF(Кредит_не_выплачен*Введенные_значения,Дата_платежа,""), "")</f>
        <v/>
      </c>
      <c r="D160" s="41" t="str">
        <f ca="1">IFERROR(IF(Кредит_не_выплачен*Введенные_значения,Начальный_баланс,""), "")</f>
        <v/>
      </c>
      <c r="E160" s="41" t="str">
        <f ca="1">IFERROR(IF(Кредит_не_выплачен*Введенные_значения,Ежемесячный_платеж,""), "")</f>
        <v/>
      </c>
      <c r="F160" s="41" t="str">
        <f ca="1">IFERROR(IF(Кредит_не_выплачен*Введенные_значения,Основной долг,""), "")</f>
        <v/>
      </c>
      <c r="G160" s="41" t="str">
        <f ca="1">IFERROR(IF(Кредит_не_выплачен*Введенные_значения,Процент,""), "")</f>
        <v/>
      </c>
      <c r="H160" s="41" t="str">
        <f ca="1">IFERROR(IF(Кредит_не_выплачен*Введенные_значения,Конечный_баланс,""), "")</f>
        <v/>
      </c>
      <c r="I160" s="31"/>
      <c r="J160" s="31"/>
      <c r="K160" s="31"/>
      <c r="L160" s="31"/>
      <c r="M160" s="31"/>
      <c r="N160" s="31"/>
      <c r="O160" s="31"/>
      <c r="P160" s="31"/>
      <c r="Q160" s="31"/>
      <c r="R160" s="31"/>
      <c r="S160" s="31"/>
    </row>
    <row r="161" spans="2:19">
      <c r="B161" s="39" t="str">
        <f ca="1">IFERROR(IF(Кредит_не_выплачен*Введенные_значения,Номер_платежа,""), "")</f>
        <v/>
      </c>
      <c r="C161" s="40" t="str">
        <f ca="1">IFERROR(IF(Кредит_не_выплачен*Введенные_значения,Дата_платежа,""), "")</f>
        <v/>
      </c>
      <c r="D161" s="41" t="str">
        <f ca="1">IFERROR(IF(Кредит_не_выплачен*Введенные_значения,Начальный_баланс,""), "")</f>
        <v/>
      </c>
      <c r="E161" s="41" t="str">
        <f ca="1">IFERROR(IF(Кредит_не_выплачен*Введенные_значения,Ежемесячный_платеж,""), "")</f>
        <v/>
      </c>
      <c r="F161" s="41" t="str">
        <f ca="1">IFERROR(IF(Кредит_не_выплачен*Введенные_значения,Основной долг,""), "")</f>
        <v/>
      </c>
      <c r="G161" s="41" t="str">
        <f ca="1">IFERROR(IF(Кредит_не_выплачен*Введенные_значения,Процент,""), "")</f>
        <v/>
      </c>
      <c r="H161" s="41" t="str">
        <f ca="1">IFERROR(IF(Кредит_не_выплачен*Введенные_значения,Конечный_баланс,""), "")</f>
        <v/>
      </c>
      <c r="I161" s="31"/>
      <c r="J161" s="31"/>
      <c r="K161" s="31"/>
      <c r="L161" s="31"/>
      <c r="M161" s="31"/>
      <c r="N161" s="31"/>
      <c r="O161" s="31"/>
      <c r="P161" s="31"/>
      <c r="Q161" s="31"/>
      <c r="R161" s="31"/>
      <c r="S161" s="31"/>
    </row>
    <row r="162" spans="2:19">
      <c r="B162" s="39" t="str">
        <f ca="1">IFERROR(IF(Кредит_не_выплачен*Введенные_значения,Номер_платежа,""), "")</f>
        <v/>
      </c>
      <c r="C162" s="40" t="str">
        <f ca="1">IFERROR(IF(Кредит_не_выплачен*Введенные_значения,Дата_платежа,""), "")</f>
        <v/>
      </c>
      <c r="D162" s="41" t="str">
        <f ca="1">IFERROR(IF(Кредит_не_выплачен*Введенные_значения,Начальный_баланс,""), "")</f>
        <v/>
      </c>
      <c r="E162" s="41" t="str">
        <f ca="1">IFERROR(IF(Кредит_не_выплачен*Введенные_значения,Ежемесячный_платеж,""), "")</f>
        <v/>
      </c>
      <c r="F162" s="41" t="str">
        <f ca="1">IFERROR(IF(Кредит_не_выплачен*Введенные_значения,Основной долг,""), "")</f>
        <v/>
      </c>
      <c r="G162" s="41" t="str">
        <f ca="1">IFERROR(IF(Кредит_не_выплачен*Введенные_значения,Процент,""), "")</f>
        <v/>
      </c>
      <c r="H162" s="41" t="str">
        <f ca="1">IFERROR(IF(Кредит_не_выплачен*Введенные_значения,Конечный_баланс,""), "")</f>
        <v/>
      </c>
      <c r="I162" s="31"/>
      <c r="J162" s="31"/>
      <c r="K162" s="31"/>
      <c r="L162" s="31"/>
      <c r="M162" s="31"/>
      <c r="N162" s="31"/>
      <c r="O162" s="31"/>
      <c r="P162" s="31"/>
      <c r="Q162" s="31"/>
      <c r="R162" s="31"/>
      <c r="S162" s="31"/>
    </row>
    <row r="163" spans="2:19">
      <c r="B163" s="39" t="str">
        <f ca="1">IFERROR(IF(Кредит_не_выплачен*Введенные_значения,Номер_платежа,""), "")</f>
        <v/>
      </c>
      <c r="C163" s="40" t="str">
        <f ca="1">IFERROR(IF(Кредит_не_выплачен*Введенные_значения,Дата_платежа,""), "")</f>
        <v/>
      </c>
      <c r="D163" s="41" t="str">
        <f ca="1">IFERROR(IF(Кредит_не_выплачен*Введенные_значения,Начальный_баланс,""), "")</f>
        <v/>
      </c>
      <c r="E163" s="41" t="str">
        <f ca="1">IFERROR(IF(Кредит_не_выплачен*Введенные_значения,Ежемесячный_платеж,""), "")</f>
        <v/>
      </c>
      <c r="F163" s="41" t="str">
        <f ca="1">IFERROR(IF(Кредит_не_выплачен*Введенные_значения,Основной долг,""), "")</f>
        <v/>
      </c>
      <c r="G163" s="41" t="str">
        <f ca="1">IFERROR(IF(Кредит_не_выплачен*Введенные_значения,Процент,""), "")</f>
        <v/>
      </c>
      <c r="H163" s="41" t="str">
        <f ca="1">IFERROR(IF(Кредит_не_выплачен*Введенные_значения,Конечный_баланс,""), "")</f>
        <v/>
      </c>
      <c r="I163" s="31"/>
      <c r="J163" s="31"/>
      <c r="K163" s="31"/>
      <c r="L163" s="31"/>
      <c r="M163" s="31"/>
      <c r="N163" s="31"/>
      <c r="O163" s="31"/>
      <c r="P163" s="31"/>
      <c r="Q163" s="31"/>
      <c r="R163" s="31"/>
      <c r="S163" s="31"/>
    </row>
    <row r="164" spans="2:19">
      <c r="B164" s="39" t="str">
        <f ca="1">IFERROR(IF(Кредит_не_выплачен*Введенные_значения,Номер_платежа,""), "")</f>
        <v/>
      </c>
      <c r="C164" s="40" t="str">
        <f ca="1">IFERROR(IF(Кредит_не_выплачен*Введенные_значения,Дата_платежа,""), "")</f>
        <v/>
      </c>
      <c r="D164" s="41" t="str">
        <f ca="1">IFERROR(IF(Кредит_не_выплачен*Введенные_значения,Начальный_баланс,""), "")</f>
        <v/>
      </c>
      <c r="E164" s="41" t="str">
        <f ca="1">IFERROR(IF(Кредит_не_выплачен*Введенные_значения,Ежемесячный_платеж,""), "")</f>
        <v/>
      </c>
      <c r="F164" s="41" t="str">
        <f ca="1">IFERROR(IF(Кредит_не_выплачен*Введенные_значения,Основной долг,""), "")</f>
        <v/>
      </c>
      <c r="G164" s="41" t="str">
        <f ca="1">IFERROR(IF(Кредит_не_выплачен*Введенные_значения,Процент,""), "")</f>
        <v/>
      </c>
      <c r="H164" s="41" t="str">
        <f ca="1">IFERROR(IF(Кредит_не_выплачен*Введенные_значения,Конечный_баланс,""), "")</f>
        <v/>
      </c>
      <c r="I164" s="31"/>
      <c r="J164" s="31"/>
      <c r="K164" s="31"/>
      <c r="L164" s="31"/>
      <c r="M164" s="31"/>
      <c r="N164" s="31"/>
      <c r="O164" s="31"/>
      <c r="P164" s="31"/>
      <c r="Q164" s="31"/>
      <c r="R164" s="31"/>
      <c r="S164" s="31"/>
    </row>
    <row r="165" spans="2:19">
      <c r="B165" s="39" t="str">
        <f ca="1">IFERROR(IF(Кредит_не_выплачен*Введенные_значения,Номер_платежа,""), "")</f>
        <v/>
      </c>
      <c r="C165" s="40" t="str">
        <f ca="1">IFERROR(IF(Кредит_не_выплачен*Введенные_значения,Дата_платежа,""), "")</f>
        <v/>
      </c>
      <c r="D165" s="41" t="str">
        <f ca="1">IFERROR(IF(Кредит_не_выплачен*Введенные_значения,Начальный_баланс,""), "")</f>
        <v/>
      </c>
      <c r="E165" s="41" t="str">
        <f ca="1">IFERROR(IF(Кредит_не_выплачен*Введенные_значения,Ежемесячный_платеж,""), "")</f>
        <v/>
      </c>
      <c r="F165" s="41" t="str">
        <f ca="1">IFERROR(IF(Кредит_не_выплачен*Введенные_значения,Основной долг,""), "")</f>
        <v/>
      </c>
      <c r="G165" s="41" t="str">
        <f ca="1">IFERROR(IF(Кредит_не_выплачен*Введенные_значения,Процент,""), "")</f>
        <v/>
      </c>
      <c r="H165" s="41" t="str">
        <f ca="1">IFERROR(IF(Кредит_не_выплачен*Введенные_значения,Конечный_баланс,""), "")</f>
        <v/>
      </c>
      <c r="I165" s="31"/>
      <c r="J165" s="31"/>
      <c r="K165" s="31"/>
      <c r="L165" s="31"/>
      <c r="M165" s="31"/>
      <c r="N165" s="31"/>
      <c r="O165" s="31"/>
      <c r="P165" s="31"/>
      <c r="Q165" s="31"/>
      <c r="R165" s="31"/>
      <c r="S165" s="31"/>
    </row>
    <row r="166" spans="2:19">
      <c r="B166" s="39" t="str">
        <f ca="1">IFERROR(IF(Кредит_не_выплачен*Введенные_значения,Номер_платежа,""), "")</f>
        <v/>
      </c>
      <c r="C166" s="40" t="str">
        <f ca="1">IFERROR(IF(Кредит_не_выплачен*Введенные_значения,Дата_платежа,""), "")</f>
        <v/>
      </c>
      <c r="D166" s="41" t="str">
        <f ca="1">IFERROR(IF(Кредит_не_выплачен*Введенные_значения,Начальный_баланс,""), "")</f>
        <v/>
      </c>
      <c r="E166" s="41" t="str">
        <f ca="1">IFERROR(IF(Кредит_не_выплачен*Введенные_значения,Ежемесячный_платеж,""), "")</f>
        <v/>
      </c>
      <c r="F166" s="41" t="str">
        <f ca="1">IFERROR(IF(Кредит_не_выплачен*Введенные_значения,Основной долг,""), "")</f>
        <v/>
      </c>
      <c r="G166" s="41" t="str">
        <f ca="1">IFERROR(IF(Кредит_не_выплачен*Введенные_значения,Процент,""), "")</f>
        <v/>
      </c>
      <c r="H166" s="41" t="str">
        <f ca="1">IFERROR(IF(Кредит_не_выплачен*Введенные_значения,Конечный_баланс,""), "")</f>
        <v/>
      </c>
      <c r="I166" s="31"/>
      <c r="J166" s="31"/>
      <c r="K166" s="31"/>
      <c r="L166" s="31"/>
      <c r="M166" s="31"/>
      <c r="N166" s="31"/>
      <c r="O166" s="31"/>
      <c r="P166" s="31"/>
      <c r="Q166" s="31"/>
      <c r="R166" s="31"/>
      <c r="S166" s="31"/>
    </row>
    <row r="167" spans="2:19">
      <c r="B167" s="39" t="str">
        <f ca="1">IFERROR(IF(Кредит_не_выплачен*Введенные_значения,Номер_платежа,""), "")</f>
        <v/>
      </c>
      <c r="C167" s="40" t="str">
        <f ca="1">IFERROR(IF(Кредит_не_выплачен*Введенные_значения,Дата_платежа,""), "")</f>
        <v/>
      </c>
      <c r="D167" s="41" t="str">
        <f ca="1">IFERROR(IF(Кредит_не_выплачен*Введенные_значения,Начальный_баланс,""), "")</f>
        <v/>
      </c>
      <c r="E167" s="41" t="str">
        <f ca="1">IFERROR(IF(Кредит_не_выплачен*Введенные_значения,Ежемесячный_платеж,""), "")</f>
        <v/>
      </c>
      <c r="F167" s="41" t="str">
        <f ca="1">IFERROR(IF(Кредит_не_выплачен*Введенные_значения,Основной долг,""), "")</f>
        <v/>
      </c>
      <c r="G167" s="41" t="str">
        <f ca="1">IFERROR(IF(Кредит_не_выплачен*Введенные_значения,Процент,""), "")</f>
        <v/>
      </c>
      <c r="H167" s="41" t="str">
        <f ca="1">IFERROR(IF(Кредит_не_выплачен*Введенные_значения,Конечный_баланс,""), "")</f>
        <v/>
      </c>
      <c r="I167" s="31"/>
      <c r="J167" s="31"/>
      <c r="K167" s="31"/>
      <c r="L167" s="31"/>
      <c r="M167" s="31"/>
      <c r="N167" s="31"/>
      <c r="O167" s="31"/>
      <c r="P167" s="31"/>
      <c r="Q167" s="31"/>
      <c r="R167" s="31"/>
      <c r="S167" s="31"/>
    </row>
    <row r="168" spans="2:19">
      <c r="B168" s="39" t="str">
        <f ca="1">IFERROR(IF(Кредит_не_выплачен*Введенные_значения,Номер_платежа,""), "")</f>
        <v/>
      </c>
      <c r="C168" s="40" t="str">
        <f ca="1">IFERROR(IF(Кредит_не_выплачен*Введенные_значения,Дата_платежа,""), "")</f>
        <v/>
      </c>
      <c r="D168" s="41" t="str">
        <f ca="1">IFERROR(IF(Кредит_не_выплачен*Введенные_значения,Начальный_баланс,""), "")</f>
        <v/>
      </c>
      <c r="E168" s="41" t="str">
        <f ca="1">IFERROR(IF(Кредит_не_выплачен*Введенные_значения,Ежемесячный_платеж,""), "")</f>
        <v/>
      </c>
      <c r="F168" s="41" t="str">
        <f ca="1">IFERROR(IF(Кредит_не_выплачен*Введенные_значения,Основной долг,""), "")</f>
        <v/>
      </c>
      <c r="G168" s="41" t="str">
        <f ca="1">IFERROR(IF(Кредит_не_выплачен*Введенные_значения,Процент,""), "")</f>
        <v/>
      </c>
      <c r="H168" s="41" t="str">
        <f ca="1">IFERROR(IF(Кредит_не_выплачен*Введенные_значения,Конечный_баланс,""), "")</f>
        <v/>
      </c>
      <c r="I168" s="31"/>
      <c r="J168" s="31"/>
      <c r="K168" s="31"/>
      <c r="L168" s="31"/>
      <c r="M168" s="31"/>
      <c r="N168" s="31"/>
      <c r="O168" s="31"/>
      <c r="P168" s="31"/>
      <c r="Q168" s="31"/>
      <c r="R168" s="31"/>
      <c r="S168" s="31"/>
    </row>
    <row r="169" spans="2:19">
      <c r="B169" s="39" t="str">
        <f ca="1">IFERROR(IF(Кредит_не_выплачен*Введенные_значения,Номер_платежа,""), "")</f>
        <v/>
      </c>
      <c r="C169" s="40" t="str">
        <f ca="1">IFERROR(IF(Кредит_не_выплачен*Введенные_значения,Дата_платежа,""), "")</f>
        <v/>
      </c>
      <c r="D169" s="41" t="str">
        <f ca="1">IFERROR(IF(Кредит_не_выплачен*Введенные_значения,Начальный_баланс,""), "")</f>
        <v/>
      </c>
      <c r="E169" s="41" t="str">
        <f ca="1">IFERROR(IF(Кредит_не_выплачен*Введенные_значения,Ежемесячный_платеж,""), "")</f>
        <v/>
      </c>
      <c r="F169" s="41" t="str">
        <f ca="1">IFERROR(IF(Кредит_не_выплачен*Введенные_значения,Основной долг,""), "")</f>
        <v/>
      </c>
      <c r="G169" s="41" t="str">
        <f ca="1">IFERROR(IF(Кредит_не_выплачен*Введенные_значения,Процент,""), "")</f>
        <v/>
      </c>
      <c r="H169" s="41" t="str">
        <f ca="1">IFERROR(IF(Кредит_не_выплачен*Введенные_значения,Конечный_баланс,""), "")</f>
        <v/>
      </c>
      <c r="I169" s="31"/>
      <c r="J169" s="31"/>
      <c r="K169" s="31"/>
      <c r="L169" s="31"/>
      <c r="M169" s="31"/>
      <c r="N169" s="31"/>
      <c r="O169" s="31"/>
      <c r="P169" s="31"/>
      <c r="Q169" s="31"/>
      <c r="R169" s="31"/>
      <c r="S169" s="31"/>
    </row>
    <row r="170" spans="2:19">
      <c r="B170" s="39" t="str">
        <f ca="1">IFERROR(IF(Кредит_не_выплачен*Введенные_значения,Номер_платежа,""), "")</f>
        <v/>
      </c>
      <c r="C170" s="40" t="str">
        <f ca="1">IFERROR(IF(Кредит_не_выплачен*Введенные_значения,Дата_платежа,""), "")</f>
        <v/>
      </c>
      <c r="D170" s="41" t="str">
        <f ca="1">IFERROR(IF(Кредит_не_выплачен*Введенные_значения,Начальный_баланс,""), "")</f>
        <v/>
      </c>
      <c r="E170" s="41" t="str">
        <f ca="1">IFERROR(IF(Кредит_не_выплачен*Введенные_значения,Ежемесячный_платеж,""), "")</f>
        <v/>
      </c>
      <c r="F170" s="41" t="str">
        <f ca="1">IFERROR(IF(Кредит_не_выплачен*Введенные_значения,Основной долг,""), "")</f>
        <v/>
      </c>
      <c r="G170" s="41" t="str">
        <f ca="1">IFERROR(IF(Кредит_не_выплачен*Введенные_значения,Процент,""), "")</f>
        <v/>
      </c>
      <c r="H170" s="41" t="str">
        <f ca="1">IFERROR(IF(Кредит_не_выплачен*Введенные_значения,Конечный_баланс,""), "")</f>
        <v/>
      </c>
      <c r="I170" s="31"/>
      <c r="J170" s="31"/>
      <c r="K170" s="31"/>
      <c r="L170" s="31"/>
      <c r="M170" s="31"/>
      <c r="N170" s="31"/>
      <c r="O170" s="31"/>
      <c r="P170" s="31"/>
      <c r="Q170" s="31"/>
      <c r="R170" s="31"/>
      <c r="S170" s="31"/>
    </row>
    <row r="171" spans="2:19">
      <c r="B171" s="39" t="str">
        <f ca="1">IFERROR(IF(Кредит_не_выплачен*Введенные_значения,Номер_платежа,""), "")</f>
        <v/>
      </c>
      <c r="C171" s="40" t="str">
        <f ca="1">IFERROR(IF(Кредит_не_выплачен*Введенные_значения,Дата_платежа,""), "")</f>
        <v/>
      </c>
      <c r="D171" s="41" t="str">
        <f ca="1">IFERROR(IF(Кредит_не_выплачен*Введенные_значения,Начальный_баланс,""), "")</f>
        <v/>
      </c>
      <c r="E171" s="41" t="str">
        <f ca="1">IFERROR(IF(Кредит_не_выплачен*Введенные_значения,Ежемесячный_платеж,""), "")</f>
        <v/>
      </c>
      <c r="F171" s="41" t="str">
        <f ca="1">IFERROR(IF(Кредит_не_выплачен*Введенные_значения,Основной долг,""), "")</f>
        <v/>
      </c>
      <c r="G171" s="41" t="str">
        <f ca="1">IFERROR(IF(Кредит_не_выплачен*Введенные_значения,Процент,""), "")</f>
        <v/>
      </c>
      <c r="H171" s="41" t="str">
        <f ca="1">IFERROR(IF(Кредит_не_выплачен*Введенные_значения,Конечный_баланс,""), "")</f>
        <v/>
      </c>
      <c r="I171" s="31"/>
      <c r="J171" s="31"/>
      <c r="K171" s="31"/>
      <c r="L171" s="31"/>
      <c r="M171" s="31"/>
      <c r="N171" s="31"/>
      <c r="O171" s="31"/>
      <c r="P171" s="31"/>
      <c r="Q171" s="31"/>
      <c r="R171" s="31"/>
      <c r="S171" s="31"/>
    </row>
    <row r="172" spans="2:19">
      <c r="B172" s="39" t="str">
        <f ca="1">IFERROR(IF(Кредит_не_выплачен*Введенные_значения,Номер_платежа,""), "")</f>
        <v/>
      </c>
      <c r="C172" s="40" t="str">
        <f ca="1">IFERROR(IF(Кредит_не_выплачен*Введенные_значения,Дата_платежа,""), "")</f>
        <v/>
      </c>
      <c r="D172" s="41" t="str">
        <f ca="1">IFERROR(IF(Кредит_не_выплачен*Введенные_значения,Начальный_баланс,""), "")</f>
        <v/>
      </c>
      <c r="E172" s="41" t="str">
        <f ca="1">IFERROR(IF(Кредит_не_выплачен*Введенные_значения,Ежемесячный_платеж,""), "")</f>
        <v/>
      </c>
      <c r="F172" s="41" t="str">
        <f ca="1">IFERROR(IF(Кредит_не_выплачен*Введенные_значения,Основной долг,""), "")</f>
        <v/>
      </c>
      <c r="G172" s="41" t="str">
        <f ca="1">IFERROR(IF(Кредит_не_выплачен*Введенные_значения,Процент,""), "")</f>
        <v/>
      </c>
      <c r="H172" s="41" t="str">
        <f ca="1">IFERROR(IF(Кредит_не_выплачен*Введенные_значения,Конечный_баланс,""), "")</f>
        <v/>
      </c>
      <c r="I172" s="31"/>
      <c r="J172" s="31"/>
      <c r="K172" s="31"/>
      <c r="L172" s="31"/>
      <c r="M172" s="31"/>
      <c r="N172" s="31"/>
      <c r="O172" s="31"/>
      <c r="P172" s="31"/>
      <c r="Q172" s="31"/>
      <c r="R172" s="31"/>
      <c r="S172" s="31"/>
    </row>
    <row r="173" spans="2:19">
      <c r="B173" s="39" t="str">
        <f ca="1">IFERROR(IF(Кредит_не_выплачен*Введенные_значения,Номер_платежа,""), "")</f>
        <v/>
      </c>
      <c r="C173" s="40" t="str">
        <f ca="1">IFERROR(IF(Кредит_не_выплачен*Введенные_значения,Дата_платежа,""), "")</f>
        <v/>
      </c>
      <c r="D173" s="41" t="str">
        <f ca="1">IFERROR(IF(Кредит_не_выплачен*Введенные_значения,Начальный_баланс,""), "")</f>
        <v/>
      </c>
      <c r="E173" s="41" t="str">
        <f ca="1">IFERROR(IF(Кредит_не_выплачен*Введенные_значения,Ежемесячный_платеж,""), "")</f>
        <v/>
      </c>
      <c r="F173" s="41" t="str">
        <f ca="1">IFERROR(IF(Кредит_не_выплачен*Введенные_значения,Основной долг,""), "")</f>
        <v/>
      </c>
      <c r="G173" s="41" t="str">
        <f ca="1">IFERROR(IF(Кредит_не_выплачен*Введенные_значения,Процент,""), "")</f>
        <v/>
      </c>
      <c r="H173" s="41" t="str">
        <f ca="1">IFERROR(IF(Кредит_не_выплачен*Введенные_значения,Конечный_баланс,""), "")</f>
        <v/>
      </c>
      <c r="I173" s="31"/>
      <c r="J173" s="31"/>
      <c r="K173" s="31"/>
      <c r="L173" s="31"/>
      <c r="M173" s="31"/>
      <c r="N173" s="31"/>
      <c r="O173" s="31"/>
      <c r="P173" s="31"/>
      <c r="Q173" s="31"/>
      <c r="R173" s="31"/>
      <c r="S173" s="31"/>
    </row>
    <row r="174" spans="2:19">
      <c r="B174" s="39" t="str">
        <f ca="1">IFERROR(IF(Кредит_не_выплачен*Введенные_значения,Номер_платежа,""), "")</f>
        <v/>
      </c>
      <c r="C174" s="40" t="str">
        <f ca="1">IFERROR(IF(Кредит_не_выплачен*Введенные_значения,Дата_платежа,""), "")</f>
        <v/>
      </c>
      <c r="D174" s="41" t="str">
        <f ca="1">IFERROR(IF(Кредит_не_выплачен*Введенные_значения,Начальный_баланс,""), "")</f>
        <v/>
      </c>
      <c r="E174" s="41" t="str">
        <f ca="1">IFERROR(IF(Кредит_не_выплачен*Введенные_значения,Ежемесячный_платеж,""), "")</f>
        <v/>
      </c>
      <c r="F174" s="41" t="str">
        <f ca="1">IFERROR(IF(Кредит_не_выплачен*Введенные_значения,Основной долг,""), "")</f>
        <v/>
      </c>
      <c r="G174" s="41" t="str">
        <f ca="1">IFERROR(IF(Кредит_не_выплачен*Введенные_значения,Процент,""), "")</f>
        <v/>
      </c>
      <c r="H174" s="41" t="str">
        <f ca="1">IFERROR(IF(Кредит_не_выплачен*Введенные_значения,Конечный_баланс,""), "")</f>
        <v/>
      </c>
      <c r="I174" s="31"/>
      <c r="J174" s="31"/>
      <c r="K174" s="31"/>
      <c r="L174" s="31"/>
      <c r="M174" s="31"/>
      <c r="N174" s="31"/>
      <c r="O174" s="31"/>
      <c r="P174" s="31"/>
      <c r="Q174" s="31"/>
      <c r="R174" s="31"/>
      <c r="S174" s="31"/>
    </row>
    <row r="175" spans="2:19">
      <c r="B175" s="39" t="str">
        <f ca="1">IFERROR(IF(Кредит_не_выплачен*Введенные_значения,Номер_платежа,""), "")</f>
        <v/>
      </c>
      <c r="C175" s="40" t="str">
        <f ca="1">IFERROR(IF(Кредит_не_выплачен*Введенные_значения,Дата_платежа,""), "")</f>
        <v/>
      </c>
      <c r="D175" s="41" t="str">
        <f ca="1">IFERROR(IF(Кредит_не_выплачен*Введенные_значения,Начальный_баланс,""), "")</f>
        <v/>
      </c>
      <c r="E175" s="41" t="str">
        <f ca="1">IFERROR(IF(Кредит_не_выплачен*Введенные_значения,Ежемесячный_платеж,""), "")</f>
        <v/>
      </c>
      <c r="F175" s="41" t="str">
        <f ca="1">IFERROR(IF(Кредит_не_выплачен*Введенные_значения,Основной долг,""), "")</f>
        <v/>
      </c>
      <c r="G175" s="41" t="str">
        <f ca="1">IFERROR(IF(Кредит_не_выплачен*Введенные_значения,Процент,""), "")</f>
        <v/>
      </c>
      <c r="H175" s="41" t="str">
        <f ca="1">IFERROR(IF(Кредит_не_выплачен*Введенные_значения,Конечный_баланс,""), "")</f>
        <v/>
      </c>
      <c r="I175" s="31"/>
      <c r="J175" s="31"/>
      <c r="K175" s="31"/>
      <c r="L175" s="31"/>
      <c r="M175" s="31"/>
      <c r="N175" s="31"/>
      <c r="O175" s="31"/>
      <c r="P175" s="31"/>
      <c r="Q175" s="31"/>
      <c r="R175" s="31"/>
      <c r="S175" s="31"/>
    </row>
    <row r="176" spans="2:19">
      <c r="B176" s="39" t="str">
        <f ca="1">IFERROR(IF(Кредит_не_выплачен*Введенные_значения,Номер_платежа,""), "")</f>
        <v/>
      </c>
      <c r="C176" s="40" t="str">
        <f ca="1">IFERROR(IF(Кредит_не_выплачен*Введенные_значения,Дата_платежа,""), "")</f>
        <v/>
      </c>
      <c r="D176" s="41" t="str">
        <f ca="1">IFERROR(IF(Кредит_не_выплачен*Введенные_значения,Начальный_баланс,""), "")</f>
        <v/>
      </c>
      <c r="E176" s="41" t="str">
        <f ca="1">IFERROR(IF(Кредит_не_выплачен*Введенные_значения,Ежемесячный_платеж,""), "")</f>
        <v/>
      </c>
      <c r="F176" s="41" t="str">
        <f ca="1">IFERROR(IF(Кредит_не_выплачен*Введенные_значения,Основной долг,""), "")</f>
        <v/>
      </c>
      <c r="G176" s="41" t="str">
        <f ca="1">IFERROR(IF(Кредит_не_выплачен*Введенные_значения,Процент,""), "")</f>
        <v/>
      </c>
      <c r="H176" s="41" t="str">
        <f ca="1">IFERROR(IF(Кредит_не_выплачен*Введенные_значения,Конечный_баланс,""), "")</f>
        <v/>
      </c>
      <c r="I176" s="31"/>
      <c r="J176" s="31"/>
      <c r="K176" s="31"/>
      <c r="L176" s="31"/>
      <c r="M176" s="31"/>
      <c r="N176" s="31"/>
      <c r="O176" s="31"/>
      <c r="P176" s="31"/>
      <c r="Q176" s="31"/>
      <c r="R176" s="31"/>
      <c r="S176" s="31"/>
    </row>
    <row r="177" spans="2:19">
      <c r="B177" s="39" t="str">
        <f ca="1">IFERROR(IF(Кредит_не_выплачен*Введенные_значения,Номер_платежа,""), "")</f>
        <v/>
      </c>
      <c r="C177" s="40" t="str">
        <f ca="1">IFERROR(IF(Кредит_не_выплачен*Введенные_значения,Дата_платежа,""), "")</f>
        <v/>
      </c>
      <c r="D177" s="41" t="str">
        <f ca="1">IFERROR(IF(Кредит_не_выплачен*Введенные_значения,Начальный_баланс,""), "")</f>
        <v/>
      </c>
      <c r="E177" s="41" t="str">
        <f ca="1">IFERROR(IF(Кредит_не_выплачен*Введенные_значения,Ежемесячный_платеж,""), "")</f>
        <v/>
      </c>
      <c r="F177" s="41" t="str">
        <f ca="1">IFERROR(IF(Кредит_не_выплачен*Введенные_значения,Основной долг,""), "")</f>
        <v/>
      </c>
      <c r="G177" s="41" t="str">
        <f ca="1">IFERROR(IF(Кредит_не_выплачен*Введенные_значения,Процент,""), "")</f>
        <v/>
      </c>
      <c r="H177" s="41" t="str">
        <f ca="1">IFERROR(IF(Кредит_не_выплачен*Введенные_значения,Конечный_баланс,""), "")</f>
        <v/>
      </c>
      <c r="I177" s="31"/>
      <c r="J177" s="31"/>
      <c r="K177" s="31"/>
      <c r="L177" s="31"/>
      <c r="M177" s="31"/>
      <c r="N177" s="31"/>
      <c r="O177" s="31"/>
      <c r="P177" s="31"/>
      <c r="Q177" s="31"/>
      <c r="R177" s="31"/>
      <c r="S177" s="31"/>
    </row>
    <row r="178" spans="2:19">
      <c r="B178" s="39" t="str">
        <f ca="1">IFERROR(IF(Кредит_не_выплачен*Введенные_значения,Номер_платежа,""), "")</f>
        <v/>
      </c>
      <c r="C178" s="40" t="str">
        <f ca="1">IFERROR(IF(Кредит_не_выплачен*Введенные_значения,Дата_платежа,""), "")</f>
        <v/>
      </c>
      <c r="D178" s="41" t="str">
        <f ca="1">IFERROR(IF(Кредит_не_выплачен*Введенные_значения,Начальный_баланс,""), "")</f>
        <v/>
      </c>
      <c r="E178" s="41" t="str">
        <f ca="1">IFERROR(IF(Кредит_не_выплачен*Введенные_значения,Ежемесячный_платеж,""), "")</f>
        <v/>
      </c>
      <c r="F178" s="41" t="str">
        <f ca="1">IFERROR(IF(Кредит_не_выплачен*Введенные_значения,Основной долг,""), "")</f>
        <v/>
      </c>
      <c r="G178" s="41" t="str">
        <f ca="1">IFERROR(IF(Кредит_не_выплачен*Введенные_значения,Процент,""), "")</f>
        <v/>
      </c>
      <c r="H178" s="41" t="str">
        <f ca="1">IFERROR(IF(Кредит_не_выплачен*Введенные_значения,Конечный_баланс,""), "")</f>
        <v/>
      </c>
      <c r="I178" s="31"/>
      <c r="J178" s="31"/>
      <c r="K178" s="31"/>
      <c r="L178" s="31"/>
      <c r="M178" s="31"/>
      <c r="N178" s="31"/>
      <c r="O178" s="31"/>
      <c r="P178" s="31"/>
      <c r="Q178" s="31"/>
      <c r="R178" s="31"/>
      <c r="S178" s="31"/>
    </row>
    <row r="179" spans="2:19">
      <c r="B179" s="39" t="str">
        <f ca="1">IFERROR(IF(Кредит_не_выплачен*Введенные_значения,Номер_платежа,""), "")</f>
        <v/>
      </c>
      <c r="C179" s="40" t="str">
        <f ca="1">IFERROR(IF(Кредит_не_выплачен*Введенные_значения,Дата_платежа,""), "")</f>
        <v/>
      </c>
      <c r="D179" s="41" t="str">
        <f ca="1">IFERROR(IF(Кредит_не_выплачен*Введенные_значения,Начальный_баланс,""), "")</f>
        <v/>
      </c>
      <c r="E179" s="41" t="str">
        <f ca="1">IFERROR(IF(Кредит_не_выплачен*Введенные_значения,Ежемесячный_платеж,""), "")</f>
        <v/>
      </c>
      <c r="F179" s="41" t="str">
        <f ca="1">IFERROR(IF(Кредит_не_выплачен*Введенные_значения,Основной долг,""), "")</f>
        <v/>
      </c>
      <c r="G179" s="41" t="str">
        <f ca="1">IFERROR(IF(Кредит_не_выплачен*Введенные_значения,Процент,""), "")</f>
        <v/>
      </c>
      <c r="H179" s="41" t="str">
        <f ca="1">IFERROR(IF(Кредит_не_выплачен*Введенные_значения,Конечный_баланс,""), "")</f>
        <v/>
      </c>
      <c r="I179" s="31"/>
      <c r="J179" s="31"/>
      <c r="K179" s="31"/>
      <c r="L179" s="31"/>
      <c r="M179" s="31"/>
      <c r="N179" s="31"/>
      <c r="O179" s="31"/>
      <c r="P179" s="31"/>
      <c r="Q179" s="31"/>
      <c r="R179" s="31"/>
      <c r="S179" s="31"/>
    </row>
    <row r="180" spans="2:19">
      <c r="B180" s="39" t="str">
        <f ca="1">IFERROR(IF(Кредит_не_выплачен*Введенные_значения,Номер_платежа,""), "")</f>
        <v/>
      </c>
      <c r="C180" s="40" t="str">
        <f ca="1">IFERROR(IF(Кредит_не_выплачен*Введенные_значения,Дата_платежа,""), "")</f>
        <v/>
      </c>
      <c r="D180" s="41" t="str">
        <f ca="1">IFERROR(IF(Кредит_не_выплачен*Введенные_значения,Начальный_баланс,""), "")</f>
        <v/>
      </c>
      <c r="E180" s="41" t="str">
        <f ca="1">IFERROR(IF(Кредит_не_выплачен*Введенные_значения,Ежемесячный_платеж,""), "")</f>
        <v/>
      </c>
      <c r="F180" s="41" t="str">
        <f ca="1">IFERROR(IF(Кредит_не_выплачен*Введенные_значения,Основной долг,""), "")</f>
        <v/>
      </c>
      <c r="G180" s="41" t="str">
        <f ca="1">IFERROR(IF(Кредит_не_выплачен*Введенные_значения,Процент,""), "")</f>
        <v/>
      </c>
      <c r="H180" s="41" t="str">
        <f ca="1">IFERROR(IF(Кредит_не_выплачен*Введенные_значения,Конечный_баланс,""), "")</f>
        <v/>
      </c>
      <c r="I180" s="31"/>
      <c r="J180" s="31"/>
      <c r="K180" s="31"/>
      <c r="L180" s="31"/>
      <c r="M180" s="31"/>
      <c r="N180" s="31"/>
      <c r="O180" s="31"/>
      <c r="P180" s="31"/>
      <c r="Q180" s="31"/>
      <c r="R180" s="31"/>
      <c r="S180" s="31"/>
    </row>
    <row r="181" spans="2:19">
      <c r="B181" s="39" t="str">
        <f ca="1">IFERROR(IF(Кредит_не_выплачен*Введенные_значения,Номер_платежа,""), "")</f>
        <v/>
      </c>
      <c r="C181" s="40" t="str">
        <f ca="1">IFERROR(IF(Кредит_не_выплачен*Введенные_значения,Дата_платежа,""), "")</f>
        <v/>
      </c>
      <c r="D181" s="41" t="str">
        <f ca="1">IFERROR(IF(Кредит_не_выплачен*Введенные_значения,Начальный_баланс,""), "")</f>
        <v/>
      </c>
      <c r="E181" s="41" t="str">
        <f ca="1">IFERROR(IF(Кредит_не_выплачен*Введенные_значения,Ежемесячный_платеж,""), "")</f>
        <v/>
      </c>
      <c r="F181" s="41" t="str">
        <f ca="1">IFERROR(IF(Кредит_не_выплачен*Введенные_значения,Основной долг,""), "")</f>
        <v/>
      </c>
      <c r="G181" s="41" t="str">
        <f ca="1">IFERROR(IF(Кредит_не_выплачен*Введенные_значения,Процент,""), "")</f>
        <v/>
      </c>
      <c r="H181" s="41" t="str">
        <f ca="1">IFERROR(IF(Кредит_не_выплачен*Введенные_значения,Конечный_баланс,""), "")</f>
        <v/>
      </c>
      <c r="I181" s="31"/>
      <c r="J181" s="31"/>
      <c r="K181" s="31"/>
      <c r="L181" s="31"/>
      <c r="M181" s="31"/>
      <c r="N181" s="31"/>
      <c r="O181" s="31"/>
      <c r="P181" s="31"/>
      <c r="Q181" s="31"/>
      <c r="R181" s="31"/>
      <c r="S181" s="31"/>
    </row>
    <row r="182" spans="2:19">
      <c r="B182" s="39" t="str">
        <f ca="1">IFERROR(IF(Кредит_не_выплачен*Введенные_значения,Номер_платежа,""), "")</f>
        <v/>
      </c>
      <c r="C182" s="40" t="str">
        <f ca="1">IFERROR(IF(Кредит_не_выплачен*Введенные_значения,Дата_платежа,""), "")</f>
        <v/>
      </c>
      <c r="D182" s="41" t="str">
        <f ca="1">IFERROR(IF(Кредит_не_выплачен*Введенные_значения,Начальный_баланс,""), "")</f>
        <v/>
      </c>
      <c r="E182" s="41" t="str">
        <f ca="1">IFERROR(IF(Кредит_не_выплачен*Введенные_значения,Ежемесячный_платеж,""), "")</f>
        <v/>
      </c>
      <c r="F182" s="41" t="str">
        <f ca="1">IFERROR(IF(Кредит_не_выплачен*Введенные_значения,Основной долг,""), "")</f>
        <v/>
      </c>
      <c r="G182" s="41" t="str">
        <f ca="1">IFERROR(IF(Кредит_не_выплачен*Введенные_значения,Процент,""), "")</f>
        <v/>
      </c>
      <c r="H182" s="41" t="str">
        <f ca="1">IFERROR(IF(Кредит_не_выплачен*Введенные_значения,Конечный_баланс,""), "")</f>
        <v/>
      </c>
      <c r="I182" s="31"/>
      <c r="J182" s="31"/>
      <c r="K182" s="31"/>
      <c r="L182" s="31"/>
      <c r="M182" s="31"/>
      <c r="N182" s="31"/>
      <c r="O182" s="31"/>
      <c r="P182" s="31"/>
      <c r="Q182" s="31"/>
      <c r="R182" s="31"/>
      <c r="S182" s="31"/>
    </row>
    <row r="183" spans="2:19">
      <c r="B183" s="39" t="str">
        <f ca="1">IFERROR(IF(Кредит_не_выплачен*Введенные_значения,Номер_платежа,""), "")</f>
        <v/>
      </c>
      <c r="C183" s="40" t="str">
        <f ca="1">IFERROR(IF(Кредит_не_выплачен*Введенные_значения,Дата_платежа,""), "")</f>
        <v/>
      </c>
      <c r="D183" s="41" t="str">
        <f ca="1">IFERROR(IF(Кредит_не_выплачен*Введенные_значения,Начальный_баланс,""), "")</f>
        <v/>
      </c>
      <c r="E183" s="41" t="str">
        <f ca="1">IFERROR(IF(Кредит_не_выплачен*Введенные_значения,Ежемесячный_платеж,""), "")</f>
        <v/>
      </c>
      <c r="F183" s="41" t="str">
        <f ca="1">IFERROR(IF(Кредит_не_выплачен*Введенные_значения,Основной долг,""), "")</f>
        <v/>
      </c>
      <c r="G183" s="41" t="str">
        <f ca="1">IFERROR(IF(Кредит_не_выплачен*Введенные_значения,Процент,""), "")</f>
        <v/>
      </c>
      <c r="H183" s="41" t="str">
        <f ca="1">IFERROR(IF(Кредит_не_выплачен*Введенные_значения,Конечный_баланс,""), "")</f>
        <v/>
      </c>
      <c r="I183" s="31"/>
      <c r="J183" s="31"/>
      <c r="K183" s="31"/>
      <c r="L183" s="31"/>
      <c r="M183" s="31"/>
      <c r="N183" s="31"/>
      <c r="O183" s="31"/>
      <c r="P183" s="31"/>
      <c r="Q183" s="31"/>
      <c r="R183" s="31"/>
      <c r="S183" s="31"/>
    </row>
    <row r="184" spans="2:19">
      <c r="B184" s="39" t="str">
        <f ca="1">IFERROR(IF(Кредит_не_выплачен*Введенные_значения,Номер_платежа,""), "")</f>
        <v/>
      </c>
      <c r="C184" s="40" t="str">
        <f ca="1">IFERROR(IF(Кредит_не_выплачен*Введенные_значения,Дата_платежа,""), "")</f>
        <v/>
      </c>
      <c r="D184" s="41" t="str">
        <f ca="1">IFERROR(IF(Кредит_не_выплачен*Введенные_значения,Начальный_баланс,""), "")</f>
        <v/>
      </c>
      <c r="E184" s="41" t="str">
        <f ca="1">IFERROR(IF(Кредит_не_выплачен*Введенные_значения,Ежемесячный_платеж,""), "")</f>
        <v/>
      </c>
      <c r="F184" s="41" t="str">
        <f ca="1">IFERROR(IF(Кредит_не_выплачен*Введенные_значения,Основной долг,""), "")</f>
        <v/>
      </c>
      <c r="G184" s="41" t="str">
        <f ca="1">IFERROR(IF(Кредит_не_выплачен*Введенные_значения,Процент,""), "")</f>
        <v/>
      </c>
      <c r="H184" s="41" t="str">
        <f ca="1">IFERROR(IF(Кредит_не_выплачен*Введенные_значения,Конечный_баланс,""), "")</f>
        <v/>
      </c>
      <c r="I184" s="31"/>
      <c r="J184" s="31"/>
      <c r="K184" s="31"/>
      <c r="L184" s="31"/>
      <c r="M184" s="31"/>
      <c r="N184" s="31"/>
      <c r="O184" s="31"/>
      <c r="P184" s="31"/>
      <c r="Q184" s="31"/>
      <c r="R184" s="31"/>
      <c r="S184" s="31"/>
    </row>
    <row r="185" spans="2:19">
      <c r="B185" s="39" t="str">
        <f ca="1">IFERROR(IF(Кредит_не_выплачен*Введенные_значения,Номер_платежа,""), "")</f>
        <v/>
      </c>
      <c r="C185" s="40" t="str">
        <f ca="1">IFERROR(IF(Кредит_не_выплачен*Введенные_значения,Дата_платежа,""), "")</f>
        <v/>
      </c>
      <c r="D185" s="41" t="str">
        <f ca="1">IFERROR(IF(Кредит_не_выплачен*Введенные_значения,Начальный_баланс,""), "")</f>
        <v/>
      </c>
      <c r="E185" s="41" t="str">
        <f ca="1">IFERROR(IF(Кредит_не_выплачен*Введенные_значения,Ежемесячный_платеж,""), "")</f>
        <v/>
      </c>
      <c r="F185" s="41" t="str">
        <f ca="1">IFERROR(IF(Кредит_не_выплачен*Введенные_значения,Основной долг,""), "")</f>
        <v/>
      </c>
      <c r="G185" s="41" t="str">
        <f ca="1">IFERROR(IF(Кредит_не_выплачен*Введенные_значения,Процент,""), "")</f>
        <v/>
      </c>
      <c r="H185" s="41" t="str">
        <f ca="1">IFERROR(IF(Кредит_не_выплачен*Введенные_значения,Конечный_баланс,""), "")</f>
        <v/>
      </c>
      <c r="I185" s="31"/>
      <c r="J185" s="31"/>
      <c r="K185" s="31"/>
      <c r="L185" s="31"/>
      <c r="M185" s="31"/>
      <c r="N185" s="31"/>
      <c r="O185" s="31"/>
      <c r="P185" s="31"/>
      <c r="Q185" s="31"/>
      <c r="R185" s="31"/>
      <c r="S185" s="31"/>
    </row>
    <row r="186" spans="2:19">
      <c r="B186" s="39" t="str">
        <f ca="1">IFERROR(IF(Кредит_не_выплачен*Введенные_значения,Номер_платежа,""), "")</f>
        <v/>
      </c>
      <c r="C186" s="40" t="str">
        <f ca="1">IFERROR(IF(Кредит_не_выплачен*Введенные_значения,Дата_платежа,""), "")</f>
        <v/>
      </c>
      <c r="D186" s="41" t="str">
        <f ca="1">IFERROR(IF(Кредит_не_выплачен*Введенные_значения,Начальный_баланс,""), "")</f>
        <v/>
      </c>
      <c r="E186" s="41" t="str">
        <f ca="1">IFERROR(IF(Кредит_не_выплачен*Введенные_значения,Ежемесячный_платеж,""), "")</f>
        <v/>
      </c>
      <c r="F186" s="41" t="str">
        <f ca="1">IFERROR(IF(Кредит_не_выплачен*Введенные_значения,Основной долг,""), "")</f>
        <v/>
      </c>
      <c r="G186" s="41" t="str">
        <f ca="1">IFERROR(IF(Кредит_не_выплачен*Введенные_значения,Процент,""), "")</f>
        <v/>
      </c>
      <c r="H186" s="41" t="str">
        <f ca="1">IFERROR(IF(Кредит_не_выплачен*Введенные_значения,Конечный_баланс,""), "")</f>
        <v/>
      </c>
      <c r="I186" s="31"/>
      <c r="J186" s="31"/>
      <c r="K186" s="31"/>
      <c r="L186" s="31"/>
      <c r="M186" s="31"/>
      <c r="N186" s="31"/>
      <c r="O186" s="31"/>
      <c r="P186" s="31"/>
      <c r="Q186" s="31"/>
      <c r="R186" s="31"/>
      <c r="S186" s="31"/>
    </row>
    <row r="187" spans="2:19">
      <c r="B187" s="39" t="str">
        <f ca="1">IFERROR(IF(Кредит_не_выплачен*Введенные_значения,Номер_платежа,""), "")</f>
        <v/>
      </c>
      <c r="C187" s="40" t="str">
        <f ca="1">IFERROR(IF(Кредит_не_выплачен*Введенные_значения,Дата_платежа,""), "")</f>
        <v/>
      </c>
      <c r="D187" s="41" t="str">
        <f ca="1">IFERROR(IF(Кредит_не_выплачен*Введенные_значения,Начальный_баланс,""), "")</f>
        <v/>
      </c>
      <c r="E187" s="41" t="str">
        <f ca="1">IFERROR(IF(Кредит_не_выплачен*Введенные_значения,Ежемесячный_платеж,""), "")</f>
        <v/>
      </c>
      <c r="F187" s="41" t="str">
        <f ca="1">IFERROR(IF(Кредит_не_выплачен*Введенные_значения,Основной долг,""), "")</f>
        <v/>
      </c>
      <c r="G187" s="41" t="str">
        <f ca="1">IFERROR(IF(Кредит_не_выплачен*Введенные_значения,Процент,""), "")</f>
        <v/>
      </c>
      <c r="H187" s="41" t="str">
        <f ca="1">IFERROR(IF(Кредит_не_выплачен*Введенные_значения,Конечный_баланс,""), "")</f>
        <v/>
      </c>
      <c r="I187" s="31"/>
      <c r="J187" s="31"/>
      <c r="K187" s="31"/>
      <c r="L187" s="31"/>
      <c r="M187" s="31"/>
      <c r="N187" s="31"/>
      <c r="O187" s="31"/>
      <c r="P187" s="31"/>
      <c r="Q187" s="31"/>
      <c r="R187" s="31"/>
      <c r="S187" s="31"/>
    </row>
    <row r="188" spans="2:19">
      <c r="B188" s="39" t="str">
        <f ca="1">IFERROR(IF(Кредит_не_выплачен*Введенные_значения,Номер_платежа,""), "")</f>
        <v/>
      </c>
      <c r="C188" s="40" t="str">
        <f ca="1">IFERROR(IF(Кредит_не_выплачен*Введенные_значения,Дата_платежа,""), "")</f>
        <v/>
      </c>
      <c r="D188" s="41" t="str">
        <f ca="1">IFERROR(IF(Кредит_не_выплачен*Введенные_значения,Начальный_баланс,""), "")</f>
        <v/>
      </c>
      <c r="E188" s="41" t="str">
        <f ca="1">IFERROR(IF(Кредит_не_выплачен*Введенные_значения,Ежемесячный_платеж,""), "")</f>
        <v/>
      </c>
      <c r="F188" s="41" t="str">
        <f ca="1">IFERROR(IF(Кредит_не_выплачен*Введенные_значения,Основной долг,""), "")</f>
        <v/>
      </c>
      <c r="G188" s="41" t="str">
        <f ca="1">IFERROR(IF(Кредит_не_выплачен*Введенные_значения,Процент,""), "")</f>
        <v/>
      </c>
      <c r="H188" s="41" t="str">
        <f ca="1">IFERROR(IF(Кредит_не_выплачен*Введенные_значения,Конечный_баланс,""), "")</f>
        <v/>
      </c>
      <c r="I188" s="31"/>
      <c r="J188" s="31"/>
      <c r="K188" s="31"/>
      <c r="L188" s="31"/>
      <c r="M188" s="31"/>
      <c r="N188" s="31"/>
      <c r="O188" s="31"/>
      <c r="P188" s="31"/>
      <c r="Q188" s="31"/>
      <c r="R188" s="31"/>
      <c r="S188" s="31"/>
    </row>
    <row r="189" spans="2:19">
      <c r="B189" s="39" t="str">
        <f ca="1">IFERROR(IF(Кредит_не_выплачен*Введенные_значения,Номер_платежа,""), "")</f>
        <v/>
      </c>
      <c r="C189" s="40" t="str">
        <f ca="1">IFERROR(IF(Кредит_не_выплачен*Введенные_значения,Дата_платежа,""), "")</f>
        <v/>
      </c>
      <c r="D189" s="41" t="str">
        <f ca="1">IFERROR(IF(Кредит_не_выплачен*Введенные_значения,Начальный_баланс,""), "")</f>
        <v/>
      </c>
      <c r="E189" s="41" t="str">
        <f ca="1">IFERROR(IF(Кредит_не_выплачен*Введенные_значения,Ежемесячный_платеж,""), "")</f>
        <v/>
      </c>
      <c r="F189" s="41" t="str">
        <f ca="1">IFERROR(IF(Кредит_не_выплачен*Введенные_значения,Основной долг,""), "")</f>
        <v/>
      </c>
      <c r="G189" s="41" t="str">
        <f ca="1">IFERROR(IF(Кредит_не_выплачен*Введенные_значения,Процент,""), "")</f>
        <v/>
      </c>
      <c r="H189" s="41" t="str">
        <f ca="1">IFERROR(IF(Кредит_не_выплачен*Введенные_значения,Конечный_баланс,""), "")</f>
        <v/>
      </c>
      <c r="I189" s="31"/>
      <c r="J189" s="31"/>
      <c r="K189" s="31"/>
      <c r="L189" s="31"/>
      <c r="M189" s="31"/>
      <c r="N189" s="31"/>
      <c r="O189" s="31"/>
      <c r="P189" s="31"/>
      <c r="Q189" s="31"/>
      <c r="R189" s="31"/>
      <c r="S189" s="31"/>
    </row>
    <row r="190" spans="2:19">
      <c r="B190" s="39" t="str">
        <f ca="1">IFERROR(IF(Кредит_не_выплачен*Введенные_значения,Номер_платежа,""), "")</f>
        <v/>
      </c>
      <c r="C190" s="40" t="str">
        <f ca="1">IFERROR(IF(Кредит_не_выплачен*Введенные_значения,Дата_платежа,""), "")</f>
        <v/>
      </c>
      <c r="D190" s="41" t="str">
        <f ca="1">IFERROR(IF(Кредит_не_выплачен*Введенные_значения,Начальный_баланс,""), "")</f>
        <v/>
      </c>
      <c r="E190" s="41" t="str">
        <f ca="1">IFERROR(IF(Кредит_не_выплачен*Введенные_значения,Ежемесячный_платеж,""), "")</f>
        <v/>
      </c>
      <c r="F190" s="41" t="str">
        <f ca="1">IFERROR(IF(Кредит_не_выплачен*Введенные_значения,Основной долг,""), "")</f>
        <v/>
      </c>
      <c r="G190" s="41" t="str">
        <f ca="1">IFERROR(IF(Кредит_не_выплачен*Введенные_значения,Процент,""), "")</f>
        <v/>
      </c>
      <c r="H190" s="41" t="str">
        <f ca="1">IFERROR(IF(Кредит_не_выплачен*Введенные_значения,Конечный_баланс,""), "")</f>
        <v/>
      </c>
      <c r="I190" s="31"/>
      <c r="J190" s="31"/>
      <c r="K190" s="31"/>
      <c r="L190" s="31"/>
      <c r="M190" s="31"/>
      <c r="N190" s="31"/>
      <c r="O190" s="31"/>
      <c r="P190" s="31"/>
      <c r="Q190" s="31"/>
      <c r="R190" s="31"/>
      <c r="S190" s="31"/>
    </row>
    <row r="191" spans="2:19">
      <c r="B191" s="39" t="str">
        <f ca="1">IFERROR(IF(Кредит_не_выплачен*Введенные_значения,Номер_платежа,""), "")</f>
        <v/>
      </c>
      <c r="C191" s="40" t="str">
        <f ca="1">IFERROR(IF(Кредит_не_выплачен*Введенные_значения,Дата_платежа,""), "")</f>
        <v/>
      </c>
      <c r="D191" s="41" t="str">
        <f ca="1">IFERROR(IF(Кредит_не_выплачен*Введенные_значения,Начальный_баланс,""), "")</f>
        <v/>
      </c>
      <c r="E191" s="41" t="str">
        <f ca="1">IFERROR(IF(Кредит_не_выплачен*Введенные_значения,Ежемесячный_платеж,""), "")</f>
        <v/>
      </c>
      <c r="F191" s="41" t="str">
        <f ca="1">IFERROR(IF(Кредит_не_выплачен*Введенные_значения,Основной долг,""), "")</f>
        <v/>
      </c>
      <c r="G191" s="41" t="str">
        <f ca="1">IFERROR(IF(Кредит_не_выплачен*Введенные_значения,Процент,""), "")</f>
        <v/>
      </c>
      <c r="H191" s="41" t="str">
        <f ca="1">IFERROR(IF(Кредит_не_выплачен*Введенные_значения,Конечный_баланс,""), "")</f>
        <v/>
      </c>
      <c r="I191" s="31"/>
      <c r="J191" s="31"/>
      <c r="K191" s="31"/>
      <c r="L191" s="31"/>
      <c r="M191" s="31"/>
      <c r="N191" s="31"/>
      <c r="O191" s="31"/>
      <c r="P191" s="31"/>
      <c r="Q191" s="31"/>
      <c r="R191" s="31"/>
      <c r="S191" s="31"/>
    </row>
    <row r="192" spans="2:19">
      <c r="B192" s="39" t="str">
        <f ca="1">IFERROR(IF(Кредит_не_выплачен*Введенные_значения,Номер_платежа,""), "")</f>
        <v/>
      </c>
      <c r="C192" s="40" t="str">
        <f ca="1">IFERROR(IF(Кредит_не_выплачен*Введенные_значения,Дата_платежа,""), "")</f>
        <v/>
      </c>
      <c r="D192" s="41" t="str">
        <f ca="1">IFERROR(IF(Кредит_не_выплачен*Введенные_значения,Начальный_баланс,""), "")</f>
        <v/>
      </c>
      <c r="E192" s="41" t="str">
        <f ca="1">IFERROR(IF(Кредит_не_выплачен*Введенные_значения,Ежемесячный_платеж,""), "")</f>
        <v/>
      </c>
      <c r="F192" s="41" t="str">
        <f ca="1">IFERROR(IF(Кредит_не_выплачен*Введенные_значения,Основной долг,""), "")</f>
        <v/>
      </c>
      <c r="G192" s="41" t="str">
        <f ca="1">IFERROR(IF(Кредит_не_выплачен*Введенные_значения,Процент,""), "")</f>
        <v/>
      </c>
      <c r="H192" s="41" t="str">
        <f ca="1">IFERROR(IF(Кредит_не_выплачен*Введенные_значения,Конечный_баланс,""), "")</f>
        <v/>
      </c>
      <c r="I192" s="31"/>
      <c r="J192" s="31"/>
      <c r="K192" s="31"/>
      <c r="L192" s="31"/>
      <c r="M192" s="31"/>
      <c r="N192" s="31"/>
      <c r="O192" s="31"/>
      <c r="P192" s="31"/>
      <c r="Q192" s="31"/>
      <c r="R192" s="31"/>
      <c r="S192" s="31"/>
    </row>
    <row r="193" spans="2:19">
      <c r="B193" s="39" t="str">
        <f ca="1">IFERROR(IF(Кредит_не_выплачен*Введенные_значения,Номер_платежа,""), "")</f>
        <v/>
      </c>
      <c r="C193" s="40" t="str">
        <f ca="1">IFERROR(IF(Кредит_не_выплачен*Введенные_значения,Дата_платежа,""), "")</f>
        <v/>
      </c>
      <c r="D193" s="41" t="str">
        <f ca="1">IFERROR(IF(Кредит_не_выплачен*Введенные_значения,Начальный_баланс,""), "")</f>
        <v/>
      </c>
      <c r="E193" s="41" t="str">
        <f ca="1">IFERROR(IF(Кредит_не_выплачен*Введенные_значения,Ежемесячный_платеж,""), "")</f>
        <v/>
      </c>
      <c r="F193" s="41" t="str">
        <f ca="1">IFERROR(IF(Кредит_не_выплачен*Введенные_значения,Основной долг,""), "")</f>
        <v/>
      </c>
      <c r="G193" s="41" t="str">
        <f ca="1">IFERROR(IF(Кредит_не_выплачен*Введенные_значения,Процент,""), "")</f>
        <v/>
      </c>
      <c r="H193" s="41" t="str">
        <f ca="1">IFERROR(IF(Кредит_не_выплачен*Введенные_значения,Конечный_баланс,""), "")</f>
        <v/>
      </c>
      <c r="I193" s="31"/>
      <c r="J193" s="31"/>
      <c r="K193" s="31"/>
      <c r="L193" s="31"/>
      <c r="M193" s="31"/>
      <c r="N193" s="31"/>
      <c r="O193" s="31"/>
      <c r="P193" s="31"/>
      <c r="Q193" s="31"/>
      <c r="R193" s="31"/>
      <c r="S193" s="31"/>
    </row>
    <row r="194" spans="2:19">
      <c r="B194" s="39" t="str">
        <f ca="1">IFERROR(IF(Кредит_не_выплачен*Введенные_значения,Номер_платежа,""), "")</f>
        <v/>
      </c>
      <c r="C194" s="40" t="str">
        <f ca="1">IFERROR(IF(Кредит_не_выплачен*Введенные_значения,Дата_платежа,""), "")</f>
        <v/>
      </c>
      <c r="D194" s="41" t="str">
        <f ca="1">IFERROR(IF(Кредит_не_выплачен*Введенные_значения,Начальный_баланс,""), "")</f>
        <v/>
      </c>
      <c r="E194" s="41" t="str">
        <f ca="1">IFERROR(IF(Кредит_не_выплачен*Введенные_значения,Ежемесячный_платеж,""), "")</f>
        <v/>
      </c>
      <c r="F194" s="41" t="str">
        <f ca="1">IFERROR(IF(Кредит_не_выплачен*Введенные_значения,Основной долг,""), "")</f>
        <v/>
      </c>
      <c r="G194" s="41" t="str">
        <f ca="1">IFERROR(IF(Кредит_не_выплачен*Введенные_значения,Процент,""), "")</f>
        <v/>
      </c>
      <c r="H194" s="41" t="str">
        <f ca="1">IFERROR(IF(Кредит_не_выплачен*Введенные_значения,Конечный_баланс,""), "")</f>
        <v/>
      </c>
      <c r="I194" s="31"/>
      <c r="J194" s="31"/>
      <c r="K194" s="31"/>
      <c r="L194" s="31"/>
      <c r="M194" s="31"/>
      <c r="N194" s="31"/>
      <c r="O194" s="31"/>
      <c r="P194" s="31"/>
      <c r="Q194" s="31"/>
      <c r="R194" s="31"/>
      <c r="S194" s="31"/>
    </row>
    <row r="195" spans="2:19">
      <c r="B195" s="39" t="str">
        <f ca="1">IFERROR(IF(Кредит_не_выплачен*Введенные_значения,Номер_платежа,""), "")</f>
        <v/>
      </c>
      <c r="C195" s="40" t="str">
        <f ca="1">IFERROR(IF(Кредит_не_выплачен*Введенные_значения,Дата_платежа,""), "")</f>
        <v/>
      </c>
      <c r="D195" s="41" t="str">
        <f ca="1">IFERROR(IF(Кредит_не_выплачен*Введенные_значения,Начальный_баланс,""), "")</f>
        <v/>
      </c>
      <c r="E195" s="41" t="str">
        <f ca="1">IFERROR(IF(Кредит_не_выплачен*Введенные_значения,Ежемесячный_платеж,""), "")</f>
        <v/>
      </c>
      <c r="F195" s="41" t="str">
        <f ca="1">IFERROR(IF(Кредит_не_выплачен*Введенные_значения,Основной долг,""), "")</f>
        <v/>
      </c>
      <c r="G195" s="41" t="str">
        <f ca="1">IFERROR(IF(Кредит_не_выплачен*Введенные_значения,Процент,""), "")</f>
        <v/>
      </c>
      <c r="H195" s="41" t="str">
        <f ca="1">IFERROR(IF(Кредит_не_выплачен*Введенные_значения,Конечный_баланс,""), "")</f>
        <v/>
      </c>
      <c r="I195" s="31"/>
      <c r="J195" s="31"/>
      <c r="K195" s="31"/>
      <c r="L195" s="31"/>
      <c r="M195" s="31"/>
      <c r="N195" s="31"/>
      <c r="O195" s="31"/>
      <c r="P195" s="31"/>
      <c r="Q195" s="31"/>
      <c r="R195" s="31"/>
      <c r="S195" s="31"/>
    </row>
    <row r="196" spans="2:19">
      <c r="B196" s="39" t="str">
        <f ca="1">IFERROR(IF(Кредит_не_выплачен*Введенные_значения,Номер_платежа,""), "")</f>
        <v/>
      </c>
      <c r="C196" s="40" t="str">
        <f ca="1">IFERROR(IF(Кредит_не_выплачен*Введенные_значения,Дата_платежа,""), "")</f>
        <v/>
      </c>
      <c r="D196" s="41" t="str">
        <f ca="1">IFERROR(IF(Кредит_не_выплачен*Введенные_значения,Начальный_баланс,""), "")</f>
        <v/>
      </c>
      <c r="E196" s="41" t="str">
        <f ca="1">IFERROR(IF(Кредит_не_выплачен*Введенные_значения,Ежемесячный_платеж,""), "")</f>
        <v/>
      </c>
      <c r="F196" s="41" t="str">
        <f ca="1">IFERROR(IF(Кредит_не_выплачен*Введенные_значения,Основной долг,""), "")</f>
        <v/>
      </c>
      <c r="G196" s="41" t="str">
        <f ca="1">IFERROR(IF(Кредит_не_выплачен*Введенные_значения,Процент,""), "")</f>
        <v/>
      </c>
      <c r="H196" s="41" t="str">
        <f ca="1">IFERROR(IF(Кредит_не_выплачен*Введенные_значения,Конечный_баланс,""), "")</f>
        <v/>
      </c>
      <c r="I196" s="31"/>
      <c r="J196" s="31"/>
      <c r="K196" s="31"/>
      <c r="L196" s="31"/>
      <c r="M196" s="31"/>
      <c r="N196" s="31"/>
      <c r="O196" s="31"/>
      <c r="P196" s="31"/>
      <c r="Q196" s="31"/>
      <c r="R196" s="31"/>
      <c r="S196" s="31"/>
    </row>
    <row r="197" spans="2:19">
      <c r="B197" s="39" t="str">
        <f ca="1">IFERROR(IF(Кредит_не_выплачен*Введенные_значения,Номер_платежа,""), "")</f>
        <v/>
      </c>
      <c r="C197" s="40" t="str">
        <f ca="1">IFERROR(IF(Кредит_не_выплачен*Введенные_значения,Дата_платежа,""), "")</f>
        <v/>
      </c>
      <c r="D197" s="41" t="str">
        <f ca="1">IFERROR(IF(Кредит_не_выплачен*Введенные_значения,Начальный_баланс,""), "")</f>
        <v/>
      </c>
      <c r="E197" s="41" t="str">
        <f ca="1">IFERROR(IF(Кредит_не_выплачен*Введенные_значения,Ежемесячный_платеж,""), "")</f>
        <v/>
      </c>
      <c r="F197" s="41" t="str">
        <f ca="1">IFERROR(IF(Кредит_не_выплачен*Введенные_значения,Основной долг,""), "")</f>
        <v/>
      </c>
      <c r="G197" s="41" t="str">
        <f ca="1">IFERROR(IF(Кредит_не_выплачен*Введенные_значения,Процент,""), "")</f>
        <v/>
      </c>
      <c r="H197" s="41" t="str">
        <f ca="1">IFERROR(IF(Кредит_не_выплачен*Введенные_значения,Конечный_баланс,""), "")</f>
        <v/>
      </c>
      <c r="I197" s="31"/>
      <c r="J197" s="31"/>
      <c r="K197" s="31"/>
      <c r="L197" s="31"/>
      <c r="M197" s="31"/>
      <c r="N197" s="31"/>
      <c r="O197" s="31"/>
      <c r="P197" s="31"/>
      <c r="Q197" s="31"/>
      <c r="R197" s="31"/>
      <c r="S197" s="31"/>
    </row>
    <row r="198" spans="2:19">
      <c r="B198" s="39" t="str">
        <f ca="1">IFERROR(IF(Кредит_не_выплачен*Введенные_значения,Номер_платежа,""), "")</f>
        <v/>
      </c>
      <c r="C198" s="40" t="str">
        <f ca="1">IFERROR(IF(Кредит_не_выплачен*Введенные_значения,Дата_платежа,""), "")</f>
        <v/>
      </c>
      <c r="D198" s="41" t="str">
        <f ca="1">IFERROR(IF(Кредит_не_выплачен*Введенные_значения,Начальный_баланс,""), "")</f>
        <v/>
      </c>
      <c r="E198" s="41" t="str">
        <f ca="1">IFERROR(IF(Кредит_не_выплачен*Введенные_значения,Ежемесячный_платеж,""), "")</f>
        <v/>
      </c>
      <c r="F198" s="41" t="str">
        <f ca="1">IFERROR(IF(Кредит_не_выплачен*Введенные_значения,Основной долг,""), "")</f>
        <v/>
      </c>
      <c r="G198" s="41" t="str">
        <f ca="1">IFERROR(IF(Кредит_не_выплачен*Введенные_значения,Процент,""), "")</f>
        <v/>
      </c>
      <c r="H198" s="41" t="str">
        <f ca="1">IFERROR(IF(Кредит_не_выплачен*Введенные_значения,Конечный_баланс,""), "")</f>
        <v/>
      </c>
      <c r="I198" s="31"/>
      <c r="J198" s="31"/>
      <c r="K198" s="31"/>
      <c r="L198" s="31"/>
      <c r="M198" s="31"/>
      <c r="N198" s="31"/>
      <c r="O198" s="31"/>
      <c r="P198" s="31"/>
      <c r="Q198" s="31"/>
      <c r="R198" s="31"/>
      <c r="S198" s="31"/>
    </row>
    <row r="199" spans="2:19">
      <c r="B199" s="39" t="str">
        <f ca="1">IFERROR(IF(Кредит_не_выплачен*Введенные_значения,Номер_платежа,""), "")</f>
        <v/>
      </c>
      <c r="C199" s="40" t="str">
        <f ca="1">IFERROR(IF(Кредит_не_выплачен*Введенные_значения,Дата_платежа,""), "")</f>
        <v/>
      </c>
      <c r="D199" s="41" t="str">
        <f ca="1">IFERROR(IF(Кредит_не_выплачен*Введенные_значения,Начальный_баланс,""), "")</f>
        <v/>
      </c>
      <c r="E199" s="41" t="str">
        <f ca="1">IFERROR(IF(Кредит_не_выплачен*Введенные_значения,Ежемесячный_платеж,""), "")</f>
        <v/>
      </c>
      <c r="F199" s="41" t="str">
        <f ca="1">IFERROR(IF(Кредит_не_выплачен*Введенные_значения,Основной долг,""), "")</f>
        <v/>
      </c>
      <c r="G199" s="41" t="str">
        <f ca="1">IFERROR(IF(Кредит_не_выплачен*Введенные_значения,Процент,""), "")</f>
        <v/>
      </c>
      <c r="H199" s="41" t="str">
        <f ca="1">IFERROR(IF(Кредит_не_выплачен*Введенные_значения,Конечный_баланс,""), "")</f>
        <v/>
      </c>
      <c r="I199" s="31"/>
      <c r="J199" s="31"/>
      <c r="K199" s="31"/>
      <c r="L199" s="31"/>
      <c r="M199" s="31"/>
      <c r="N199" s="31"/>
      <c r="O199" s="31"/>
      <c r="P199" s="31"/>
      <c r="Q199" s="31"/>
      <c r="R199" s="31"/>
      <c r="S199" s="31"/>
    </row>
    <row r="200" spans="2:19">
      <c r="B200" s="39" t="str">
        <f ca="1">IFERROR(IF(Кредит_не_выплачен*Введенные_значения,Номер_платежа,""), "")</f>
        <v/>
      </c>
      <c r="C200" s="40" t="str">
        <f ca="1">IFERROR(IF(Кредит_не_выплачен*Введенные_значения,Дата_платежа,""), "")</f>
        <v/>
      </c>
      <c r="D200" s="41" t="str">
        <f ca="1">IFERROR(IF(Кредит_не_выплачен*Введенные_значения,Начальный_баланс,""), "")</f>
        <v/>
      </c>
      <c r="E200" s="41" t="str">
        <f ca="1">IFERROR(IF(Кредит_не_выплачен*Введенные_значения,Ежемесячный_платеж,""), "")</f>
        <v/>
      </c>
      <c r="F200" s="41" t="str">
        <f ca="1">IFERROR(IF(Кредит_не_выплачен*Введенные_значения,Основной долг,""), "")</f>
        <v/>
      </c>
      <c r="G200" s="41" t="str">
        <f ca="1">IFERROR(IF(Кредит_не_выплачен*Введенные_значения,Процент,""), "")</f>
        <v/>
      </c>
      <c r="H200" s="41" t="str">
        <f ca="1">IFERROR(IF(Кредит_не_выплачен*Введенные_значения,Конечный_баланс,""), "")</f>
        <v/>
      </c>
      <c r="I200" s="31"/>
      <c r="J200" s="31"/>
      <c r="K200" s="31"/>
      <c r="L200" s="31"/>
      <c r="M200" s="31"/>
      <c r="N200" s="31"/>
      <c r="O200" s="31"/>
      <c r="P200" s="31"/>
      <c r="Q200" s="31"/>
      <c r="R200" s="31"/>
      <c r="S200" s="31"/>
    </row>
    <row r="201" spans="2:19">
      <c r="B201" s="39" t="str">
        <f ca="1">IFERROR(IF(Кредит_не_выплачен*Введенные_значения,Номер_платежа,""), "")</f>
        <v/>
      </c>
      <c r="C201" s="40" t="str">
        <f ca="1">IFERROR(IF(Кредит_не_выплачен*Введенные_значения,Дата_платежа,""), "")</f>
        <v/>
      </c>
      <c r="D201" s="41" t="str">
        <f ca="1">IFERROR(IF(Кредит_не_выплачен*Введенные_значения,Начальный_баланс,""), "")</f>
        <v/>
      </c>
      <c r="E201" s="41" t="str">
        <f ca="1">IFERROR(IF(Кредит_не_выплачен*Введенные_значения,Ежемесячный_платеж,""), "")</f>
        <v/>
      </c>
      <c r="F201" s="41" t="str">
        <f ca="1">IFERROR(IF(Кредит_не_выплачен*Введенные_значения,Основной долг,""), "")</f>
        <v/>
      </c>
      <c r="G201" s="41" t="str">
        <f ca="1">IFERROR(IF(Кредит_не_выплачен*Введенные_значения,Процент,""), "")</f>
        <v/>
      </c>
      <c r="H201" s="41" t="str">
        <f ca="1">IFERROR(IF(Кредит_не_выплачен*Введенные_значения,Конечный_баланс,""), "")</f>
        <v/>
      </c>
      <c r="I201" s="31"/>
      <c r="J201" s="31"/>
      <c r="K201" s="31"/>
      <c r="L201" s="31"/>
      <c r="M201" s="31"/>
      <c r="N201" s="31"/>
      <c r="O201" s="31"/>
      <c r="P201" s="31"/>
      <c r="Q201" s="31"/>
      <c r="R201" s="31"/>
      <c r="S201" s="31"/>
    </row>
    <row r="202" spans="2:19">
      <c r="B202" s="39" t="str">
        <f ca="1">IFERROR(IF(Кредит_не_выплачен*Введенные_значения,Номер_платежа,""), "")</f>
        <v/>
      </c>
      <c r="C202" s="40" t="str">
        <f ca="1">IFERROR(IF(Кредит_не_выплачен*Введенные_значения,Дата_платежа,""), "")</f>
        <v/>
      </c>
      <c r="D202" s="41" t="str">
        <f ca="1">IFERROR(IF(Кредит_не_выплачен*Введенные_значения,Начальный_баланс,""), "")</f>
        <v/>
      </c>
      <c r="E202" s="41" t="str">
        <f ca="1">IFERROR(IF(Кредит_не_выплачен*Введенные_значения,Ежемесячный_платеж,""), "")</f>
        <v/>
      </c>
      <c r="F202" s="41" t="str">
        <f ca="1">IFERROR(IF(Кредит_не_выплачен*Введенные_значения,Основной долг,""), "")</f>
        <v/>
      </c>
      <c r="G202" s="41" t="str">
        <f ca="1">IFERROR(IF(Кредит_не_выплачен*Введенные_значения,Процент,""), "")</f>
        <v/>
      </c>
      <c r="H202" s="41" t="str">
        <f ca="1">IFERROR(IF(Кредит_не_выплачен*Введенные_значения,Конечный_баланс,""), "")</f>
        <v/>
      </c>
      <c r="I202" s="31"/>
      <c r="J202" s="31"/>
      <c r="K202" s="31"/>
      <c r="L202" s="31"/>
      <c r="M202" s="31"/>
      <c r="N202" s="31"/>
      <c r="O202" s="31"/>
      <c r="P202" s="31"/>
      <c r="Q202" s="31"/>
      <c r="R202" s="31"/>
      <c r="S202" s="31"/>
    </row>
    <row r="203" spans="2:19">
      <c r="B203" s="39" t="str">
        <f ca="1">IFERROR(IF(Кредит_не_выплачен*Введенные_значения,Номер_платежа,""), "")</f>
        <v/>
      </c>
      <c r="C203" s="40" t="str">
        <f ca="1">IFERROR(IF(Кредит_не_выплачен*Введенные_значения,Дата_платежа,""), "")</f>
        <v/>
      </c>
      <c r="D203" s="41" t="str">
        <f ca="1">IFERROR(IF(Кредит_не_выплачен*Введенные_значения,Начальный_баланс,""), "")</f>
        <v/>
      </c>
      <c r="E203" s="41" t="str">
        <f ca="1">IFERROR(IF(Кредит_не_выплачен*Введенные_значения,Ежемесячный_платеж,""), "")</f>
        <v/>
      </c>
      <c r="F203" s="41" t="str">
        <f ca="1">IFERROR(IF(Кредит_не_выплачен*Введенные_значения,Основной долг,""), "")</f>
        <v/>
      </c>
      <c r="G203" s="41" t="str">
        <f ca="1">IFERROR(IF(Кредит_не_выплачен*Введенные_значения,Процент,""), "")</f>
        <v/>
      </c>
      <c r="H203" s="41" t="str">
        <f ca="1">IFERROR(IF(Кредит_не_выплачен*Введенные_значения,Конечный_баланс,""), "")</f>
        <v/>
      </c>
      <c r="I203" s="31"/>
      <c r="J203" s="31"/>
      <c r="K203" s="31"/>
      <c r="L203" s="31"/>
      <c r="M203" s="31"/>
      <c r="N203" s="31"/>
      <c r="O203" s="31"/>
      <c r="P203" s="31"/>
      <c r="Q203" s="31"/>
      <c r="R203" s="31"/>
      <c r="S203" s="31"/>
    </row>
    <row r="204" spans="2:19">
      <c r="B204" s="39" t="str">
        <f ca="1">IFERROR(IF(Кредит_не_выплачен*Введенные_значения,Номер_платежа,""), "")</f>
        <v/>
      </c>
      <c r="C204" s="40" t="str">
        <f ca="1">IFERROR(IF(Кредит_не_выплачен*Введенные_значения,Дата_платежа,""), "")</f>
        <v/>
      </c>
      <c r="D204" s="41" t="str">
        <f ca="1">IFERROR(IF(Кредит_не_выплачен*Введенные_значения,Начальный_баланс,""), "")</f>
        <v/>
      </c>
      <c r="E204" s="41" t="str">
        <f ca="1">IFERROR(IF(Кредит_не_выплачен*Введенные_значения,Ежемесячный_платеж,""), "")</f>
        <v/>
      </c>
      <c r="F204" s="41" t="str">
        <f ca="1">IFERROR(IF(Кредит_не_выплачен*Введенные_значения,Основной долг,""), "")</f>
        <v/>
      </c>
      <c r="G204" s="41" t="str">
        <f ca="1">IFERROR(IF(Кредит_не_выплачен*Введенные_значения,Процент,""), "")</f>
        <v/>
      </c>
      <c r="H204" s="41" t="str">
        <f ca="1">IFERROR(IF(Кредит_не_выплачен*Введенные_значения,Конечный_баланс,""), "")</f>
        <v/>
      </c>
      <c r="I204" s="31"/>
      <c r="J204" s="31"/>
      <c r="K204" s="31"/>
      <c r="L204" s="31"/>
      <c r="M204" s="31"/>
      <c r="N204" s="31"/>
      <c r="O204" s="31"/>
      <c r="P204" s="31"/>
      <c r="Q204" s="31"/>
      <c r="R204" s="31"/>
      <c r="S204" s="31"/>
    </row>
    <row r="205" spans="2:19">
      <c r="B205" s="39" t="str">
        <f ca="1">IFERROR(IF(Кредит_не_выплачен*Введенные_значения,Номер_платежа,""), "")</f>
        <v/>
      </c>
      <c r="C205" s="40" t="str">
        <f ca="1">IFERROR(IF(Кредит_не_выплачен*Введенные_значения,Дата_платежа,""), "")</f>
        <v/>
      </c>
      <c r="D205" s="41" t="str">
        <f ca="1">IFERROR(IF(Кредит_не_выплачен*Введенные_значения,Начальный_баланс,""), "")</f>
        <v/>
      </c>
      <c r="E205" s="41" t="str">
        <f ca="1">IFERROR(IF(Кредит_не_выплачен*Введенные_значения,Ежемесячный_платеж,""), "")</f>
        <v/>
      </c>
      <c r="F205" s="41" t="str">
        <f ca="1">IFERROR(IF(Кредит_не_выплачен*Введенные_значения,Основной долг,""), "")</f>
        <v/>
      </c>
      <c r="G205" s="41" t="str">
        <f ca="1">IFERROR(IF(Кредит_не_выплачен*Введенные_значения,Процент,""), "")</f>
        <v/>
      </c>
      <c r="H205" s="41" t="str">
        <f ca="1">IFERROR(IF(Кредит_не_выплачен*Введенные_значения,Конечный_баланс,""), "")</f>
        <v/>
      </c>
      <c r="I205" s="31"/>
      <c r="J205" s="31"/>
      <c r="K205" s="31"/>
      <c r="L205" s="31"/>
      <c r="M205" s="31"/>
      <c r="N205" s="31"/>
      <c r="O205" s="31"/>
      <c r="P205" s="31"/>
      <c r="Q205" s="31"/>
      <c r="R205" s="31"/>
      <c r="S205" s="31"/>
    </row>
    <row r="206" spans="2:19">
      <c r="B206" s="39" t="str">
        <f ca="1">IFERROR(IF(Кредит_не_выплачен*Введенные_значения,Номер_платежа,""), "")</f>
        <v/>
      </c>
      <c r="C206" s="40" t="str">
        <f ca="1">IFERROR(IF(Кредит_не_выплачен*Введенные_значения,Дата_платежа,""), "")</f>
        <v/>
      </c>
      <c r="D206" s="41" t="str">
        <f ca="1">IFERROR(IF(Кредит_не_выплачен*Введенные_значения,Начальный_баланс,""), "")</f>
        <v/>
      </c>
      <c r="E206" s="41" t="str">
        <f ca="1">IFERROR(IF(Кредит_не_выплачен*Введенные_значения,Ежемесячный_платеж,""), "")</f>
        <v/>
      </c>
      <c r="F206" s="41" t="str">
        <f ca="1">IFERROR(IF(Кредит_не_выплачен*Введенные_значения,Основной долг,""), "")</f>
        <v/>
      </c>
      <c r="G206" s="41" t="str">
        <f ca="1">IFERROR(IF(Кредит_не_выплачен*Введенные_значения,Процент,""), "")</f>
        <v/>
      </c>
      <c r="H206" s="41" t="str">
        <f ca="1">IFERROR(IF(Кредит_не_выплачен*Введенные_значения,Конечный_баланс,""), "")</f>
        <v/>
      </c>
      <c r="I206" s="31"/>
      <c r="J206" s="31"/>
      <c r="K206" s="31"/>
      <c r="L206" s="31"/>
      <c r="M206" s="31"/>
      <c r="N206" s="31"/>
      <c r="O206" s="31"/>
      <c r="P206" s="31"/>
      <c r="Q206" s="31"/>
      <c r="R206" s="31"/>
      <c r="S206" s="31"/>
    </row>
    <row r="207" spans="2:19">
      <c r="B207" s="39" t="str">
        <f ca="1">IFERROR(IF(Кредит_не_выплачен*Введенные_значения,Номер_платежа,""), "")</f>
        <v/>
      </c>
      <c r="C207" s="40" t="str">
        <f ca="1">IFERROR(IF(Кредит_не_выплачен*Введенные_значения,Дата_платежа,""), "")</f>
        <v/>
      </c>
      <c r="D207" s="41" t="str">
        <f ca="1">IFERROR(IF(Кредит_не_выплачен*Введенные_значения,Начальный_баланс,""), "")</f>
        <v/>
      </c>
      <c r="E207" s="41" t="str">
        <f ca="1">IFERROR(IF(Кредит_не_выплачен*Введенные_значения,Ежемесячный_платеж,""), "")</f>
        <v/>
      </c>
      <c r="F207" s="41" t="str">
        <f ca="1">IFERROR(IF(Кредит_не_выплачен*Введенные_значения,Основной долг,""), "")</f>
        <v/>
      </c>
      <c r="G207" s="41" t="str">
        <f ca="1">IFERROR(IF(Кредит_не_выплачен*Введенные_значения,Процент,""), "")</f>
        <v/>
      </c>
      <c r="H207" s="41" t="str">
        <f ca="1">IFERROR(IF(Кредит_не_выплачен*Введенные_значения,Конечный_баланс,""), "")</f>
        <v/>
      </c>
      <c r="I207" s="31"/>
      <c r="J207" s="31"/>
      <c r="K207" s="31"/>
      <c r="L207" s="31"/>
      <c r="M207" s="31"/>
      <c r="N207" s="31"/>
      <c r="O207" s="31"/>
      <c r="P207" s="31"/>
      <c r="Q207" s="31"/>
      <c r="R207" s="31"/>
      <c r="S207" s="31"/>
    </row>
    <row r="208" spans="2:19">
      <c r="B208" s="39" t="str">
        <f ca="1">IFERROR(IF(Кредит_не_выплачен*Введенные_значения,Номер_платежа,""), "")</f>
        <v/>
      </c>
      <c r="C208" s="40" t="str">
        <f ca="1">IFERROR(IF(Кредит_не_выплачен*Введенные_значения,Дата_платежа,""), "")</f>
        <v/>
      </c>
      <c r="D208" s="41" t="str">
        <f ca="1">IFERROR(IF(Кредит_не_выплачен*Введенные_значения,Начальный_баланс,""), "")</f>
        <v/>
      </c>
      <c r="E208" s="41" t="str">
        <f ca="1">IFERROR(IF(Кредит_не_выплачен*Введенные_значения,Ежемесячный_платеж,""), "")</f>
        <v/>
      </c>
      <c r="F208" s="41" t="str">
        <f ca="1">IFERROR(IF(Кредит_не_выплачен*Введенные_значения,Основной долг,""), "")</f>
        <v/>
      </c>
      <c r="G208" s="41" t="str">
        <f ca="1">IFERROR(IF(Кредит_не_выплачен*Введенные_значения,Процент,""), "")</f>
        <v/>
      </c>
      <c r="H208" s="41" t="str">
        <f ca="1">IFERROR(IF(Кредит_не_выплачен*Введенные_значения,Конечный_баланс,""), "")</f>
        <v/>
      </c>
      <c r="I208" s="31"/>
      <c r="J208" s="31"/>
      <c r="K208" s="31"/>
      <c r="L208" s="31"/>
      <c r="M208" s="31"/>
      <c r="N208" s="31"/>
      <c r="O208" s="31"/>
      <c r="P208" s="31"/>
      <c r="Q208" s="31"/>
      <c r="R208" s="31"/>
      <c r="S208" s="31"/>
    </row>
    <row r="209" spans="2:19">
      <c r="B209" s="39" t="str">
        <f ca="1">IFERROR(IF(Кредит_не_выплачен*Введенные_значения,Номер_платежа,""), "")</f>
        <v/>
      </c>
      <c r="C209" s="40" t="str">
        <f ca="1">IFERROR(IF(Кредит_не_выплачен*Введенные_значения,Дата_платежа,""), "")</f>
        <v/>
      </c>
      <c r="D209" s="41" t="str">
        <f ca="1">IFERROR(IF(Кредит_не_выплачен*Введенные_значения,Начальный_баланс,""), "")</f>
        <v/>
      </c>
      <c r="E209" s="41" t="str">
        <f ca="1">IFERROR(IF(Кредит_не_выплачен*Введенные_значения,Ежемесячный_платеж,""), "")</f>
        <v/>
      </c>
      <c r="F209" s="41" t="str">
        <f ca="1">IFERROR(IF(Кредит_не_выплачен*Введенные_значения,Основной долг,""), "")</f>
        <v/>
      </c>
      <c r="G209" s="41" t="str">
        <f ca="1">IFERROR(IF(Кредит_не_выплачен*Введенные_значения,Процент,""), "")</f>
        <v/>
      </c>
      <c r="H209" s="41" t="str">
        <f ca="1">IFERROR(IF(Кредит_не_выплачен*Введенные_значения,Конечный_баланс,""), "")</f>
        <v/>
      </c>
      <c r="I209" s="31"/>
      <c r="J209" s="31"/>
      <c r="K209" s="31"/>
      <c r="L209" s="31"/>
      <c r="M209" s="31"/>
      <c r="N209" s="31"/>
      <c r="O209" s="31"/>
      <c r="P209" s="31"/>
      <c r="Q209" s="31"/>
      <c r="R209" s="31"/>
      <c r="S209" s="31"/>
    </row>
    <row r="210" spans="2:19">
      <c r="B210" s="39" t="str">
        <f ca="1">IFERROR(IF(Кредит_не_выплачен*Введенные_значения,Номер_платежа,""), "")</f>
        <v/>
      </c>
      <c r="C210" s="40" t="str">
        <f ca="1">IFERROR(IF(Кредит_не_выплачен*Введенные_значения,Дата_платежа,""), "")</f>
        <v/>
      </c>
      <c r="D210" s="41" t="str">
        <f ca="1">IFERROR(IF(Кредит_не_выплачен*Введенные_значения,Начальный_баланс,""), "")</f>
        <v/>
      </c>
      <c r="E210" s="41" t="str">
        <f ca="1">IFERROR(IF(Кредит_не_выплачен*Введенные_значения,Ежемесячный_платеж,""), "")</f>
        <v/>
      </c>
      <c r="F210" s="41" t="str">
        <f ca="1">IFERROR(IF(Кредит_не_выплачен*Введенные_значения,Основной долг,""), "")</f>
        <v/>
      </c>
      <c r="G210" s="41" t="str">
        <f ca="1">IFERROR(IF(Кредит_не_выплачен*Введенные_значения,Процент,""), "")</f>
        <v/>
      </c>
      <c r="H210" s="41" t="str">
        <f ca="1">IFERROR(IF(Кредит_не_выплачен*Введенные_значения,Конечный_баланс,""), "")</f>
        <v/>
      </c>
      <c r="I210" s="31"/>
      <c r="J210" s="31"/>
      <c r="K210" s="31"/>
      <c r="L210" s="31"/>
      <c r="M210" s="31"/>
      <c r="N210" s="31"/>
      <c r="O210" s="31"/>
      <c r="P210" s="31"/>
      <c r="Q210" s="31"/>
      <c r="R210" s="31"/>
      <c r="S210" s="31"/>
    </row>
    <row r="211" spans="2:19">
      <c r="B211" s="39" t="str">
        <f ca="1">IFERROR(IF(Кредит_не_выплачен*Введенные_значения,Номер_платежа,""), "")</f>
        <v/>
      </c>
      <c r="C211" s="40" t="str">
        <f ca="1">IFERROR(IF(Кредит_не_выплачен*Введенные_значения,Дата_платежа,""), "")</f>
        <v/>
      </c>
      <c r="D211" s="41" t="str">
        <f ca="1">IFERROR(IF(Кредит_не_выплачен*Введенные_значения,Начальный_баланс,""), "")</f>
        <v/>
      </c>
      <c r="E211" s="41" t="str">
        <f ca="1">IFERROR(IF(Кредит_не_выплачен*Введенные_значения,Ежемесячный_платеж,""), "")</f>
        <v/>
      </c>
      <c r="F211" s="41" t="str">
        <f ca="1">IFERROR(IF(Кредит_не_выплачен*Введенные_значения,Основной долг,""), "")</f>
        <v/>
      </c>
      <c r="G211" s="41" t="str">
        <f ca="1">IFERROR(IF(Кредит_не_выплачен*Введенные_значения,Процент,""), "")</f>
        <v/>
      </c>
      <c r="H211" s="41" t="str">
        <f ca="1">IFERROR(IF(Кредит_не_выплачен*Введенные_значения,Конечный_баланс,""), "")</f>
        <v/>
      </c>
      <c r="I211" s="31"/>
      <c r="J211" s="31"/>
      <c r="K211" s="31"/>
      <c r="L211" s="31"/>
      <c r="M211" s="31"/>
      <c r="N211" s="31"/>
      <c r="O211" s="31"/>
      <c r="P211" s="31"/>
      <c r="Q211" s="31"/>
      <c r="R211" s="31"/>
      <c r="S211" s="31"/>
    </row>
    <row r="212" spans="2:19">
      <c r="B212" s="39" t="str">
        <f ca="1">IFERROR(IF(Кредит_не_выплачен*Введенные_значения,Номер_платежа,""), "")</f>
        <v/>
      </c>
      <c r="C212" s="40" t="str">
        <f ca="1">IFERROR(IF(Кредит_не_выплачен*Введенные_значения,Дата_платежа,""), "")</f>
        <v/>
      </c>
      <c r="D212" s="41" t="str">
        <f ca="1">IFERROR(IF(Кредит_не_выплачен*Введенные_значения,Начальный_баланс,""), "")</f>
        <v/>
      </c>
      <c r="E212" s="41" t="str">
        <f ca="1">IFERROR(IF(Кредит_не_выплачен*Введенные_значения,Ежемесячный_платеж,""), "")</f>
        <v/>
      </c>
      <c r="F212" s="41" t="str">
        <f ca="1">IFERROR(IF(Кредит_не_выплачен*Введенные_значения,Основной долг,""), "")</f>
        <v/>
      </c>
      <c r="G212" s="41" t="str">
        <f ca="1">IFERROR(IF(Кредит_не_выплачен*Введенные_значения,Процент,""), "")</f>
        <v/>
      </c>
      <c r="H212" s="41" t="str">
        <f ca="1">IFERROR(IF(Кредит_не_выплачен*Введенные_значения,Конечный_баланс,""), "")</f>
        <v/>
      </c>
      <c r="I212" s="31"/>
      <c r="J212" s="31"/>
      <c r="K212" s="31"/>
      <c r="L212" s="31"/>
      <c r="M212" s="31"/>
      <c r="N212" s="31"/>
      <c r="O212" s="31"/>
      <c r="P212" s="31"/>
      <c r="Q212" s="31"/>
      <c r="R212" s="31"/>
      <c r="S212" s="31"/>
    </row>
    <row r="213" spans="2:19">
      <c r="B213" s="39" t="str">
        <f ca="1">IFERROR(IF(Кредит_не_выплачен*Введенные_значения,Номер_платежа,""), "")</f>
        <v/>
      </c>
      <c r="C213" s="40" t="str">
        <f ca="1">IFERROR(IF(Кредит_не_выплачен*Введенные_значения,Дата_платежа,""), "")</f>
        <v/>
      </c>
      <c r="D213" s="41" t="str">
        <f ca="1">IFERROR(IF(Кредит_не_выплачен*Введенные_значения,Начальный_баланс,""), "")</f>
        <v/>
      </c>
      <c r="E213" s="41" t="str">
        <f ca="1">IFERROR(IF(Кредит_не_выплачен*Введенные_значения,Ежемесячный_платеж,""), "")</f>
        <v/>
      </c>
      <c r="F213" s="41" t="str">
        <f ca="1">IFERROR(IF(Кредит_не_выплачен*Введенные_значения,Основной долг,""), "")</f>
        <v/>
      </c>
      <c r="G213" s="41" t="str">
        <f ca="1">IFERROR(IF(Кредит_не_выплачен*Введенные_значения,Процент,""), "")</f>
        <v/>
      </c>
      <c r="H213" s="41" t="str">
        <f ca="1">IFERROR(IF(Кредит_не_выплачен*Введенные_значения,Конечный_баланс,""), "")</f>
        <v/>
      </c>
      <c r="I213" s="31"/>
      <c r="J213" s="31"/>
      <c r="K213" s="31"/>
      <c r="L213" s="31"/>
      <c r="M213" s="31"/>
      <c r="N213" s="31"/>
      <c r="O213" s="31"/>
      <c r="P213" s="31"/>
      <c r="Q213" s="31"/>
      <c r="R213" s="31"/>
      <c r="S213" s="31"/>
    </row>
    <row r="214" spans="2:19">
      <c r="B214" s="39" t="str">
        <f ca="1">IFERROR(IF(Кредит_не_выплачен*Введенные_значения,Номер_платежа,""), "")</f>
        <v/>
      </c>
      <c r="C214" s="40" t="str">
        <f ca="1">IFERROR(IF(Кредит_не_выплачен*Введенные_значения,Дата_платежа,""), "")</f>
        <v/>
      </c>
      <c r="D214" s="41" t="str">
        <f ca="1">IFERROR(IF(Кредит_не_выплачен*Введенные_значения,Начальный_баланс,""), "")</f>
        <v/>
      </c>
      <c r="E214" s="41" t="str">
        <f ca="1">IFERROR(IF(Кредит_не_выплачен*Введенные_значения,Ежемесячный_платеж,""), "")</f>
        <v/>
      </c>
      <c r="F214" s="41" t="str">
        <f ca="1">IFERROR(IF(Кредит_не_выплачен*Введенные_значения,Основной долг,""), "")</f>
        <v/>
      </c>
      <c r="G214" s="41" t="str">
        <f ca="1">IFERROR(IF(Кредит_не_выплачен*Введенные_значения,Процент,""), "")</f>
        <v/>
      </c>
      <c r="H214" s="41" t="str">
        <f ca="1">IFERROR(IF(Кредит_не_выплачен*Введенные_значения,Конечный_баланс,""), "")</f>
        <v/>
      </c>
      <c r="I214" s="31"/>
      <c r="J214" s="31"/>
      <c r="K214" s="31"/>
      <c r="L214" s="31"/>
      <c r="M214" s="31"/>
      <c r="N214" s="31"/>
      <c r="O214" s="31"/>
      <c r="P214" s="31"/>
      <c r="Q214" s="31"/>
      <c r="R214" s="31"/>
      <c r="S214" s="31"/>
    </row>
    <row r="215" spans="2:19">
      <c r="B215" s="39" t="str">
        <f ca="1">IFERROR(IF(Кредит_не_выплачен*Введенные_значения,Номер_платежа,""), "")</f>
        <v/>
      </c>
      <c r="C215" s="40" t="str">
        <f ca="1">IFERROR(IF(Кредит_не_выплачен*Введенные_значения,Дата_платежа,""), "")</f>
        <v/>
      </c>
      <c r="D215" s="41" t="str">
        <f ca="1">IFERROR(IF(Кредит_не_выплачен*Введенные_значения,Начальный_баланс,""), "")</f>
        <v/>
      </c>
      <c r="E215" s="41" t="str">
        <f ca="1">IFERROR(IF(Кредит_не_выплачен*Введенные_значения,Ежемесячный_платеж,""), "")</f>
        <v/>
      </c>
      <c r="F215" s="41" t="str">
        <f ca="1">IFERROR(IF(Кредит_не_выплачен*Введенные_значения,Основной долг,""), "")</f>
        <v/>
      </c>
      <c r="G215" s="41" t="str">
        <f ca="1">IFERROR(IF(Кредит_не_выплачен*Введенные_значения,Процент,""), "")</f>
        <v/>
      </c>
      <c r="H215" s="41" t="str">
        <f ca="1">IFERROR(IF(Кредит_не_выплачен*Введенные_значения,Конечный_баланс,""), "")</f>
        <v/>
      </c>
      <c r="I215" s="31"/>
      <c r="J215" s="31"/>
      <c r="K215" s="31"/>
      <c r="L215" s="31"/>
      <c r="M215" s="31"/>
      <c r="N215" s="31"/>
      <c r="O215" s="31"/>
      <c r="P215" s="31"/>
      <c r="Q215" s="31"/>
      <c r="R215" s="31"/>
      <c r="S215" s="31"/>
    </row>
    <row r="216" spans="2:19">
      <c r="B216" s="39" t="str">
        <f ca="1">IFERROR(IF(Кредит_не_выплачен*Введенные_значения,Номер_платежа,""), "")</f>
        <v/>
      </c>
      <c r="C216" s="40" t="str">
        <f ca="1">IFERROR(IF(Кредит_не_выплачен*Введенные_значения,Дата_платежа,""), "")</f>
        <v/>
      </c>
      <c r="D216" s="41" t="str">
        <f ca="1">IFERROR(IF(Кредит_не_выплачен*Введенные_значения,Начальный_баланс,""), "")</f>
        <v/>
      </c>
      <c r="E216" s="41" t="str">
        <f ca="1">IFERROR(IF(Кредит_не_выплачен*Введенные_значения,Ежемесячный_платеж,""), "")</f>
        <v/>
      </c>
      <c r="F216" s="41" t="str">
        <f ca="1">IFERROR(IF(Кредит_не_выплачен*Введенные_значения,Основной долг,""), "")</f>
        <v/>
      </c>
      <c r="G216" s="41" t="str">
        <f ca="1">IFERROR(IF(Кредит_не_выплачен*Введенные_значения,Процент,""), "")</f>
        <v/>
      </c>
      <c r="H216" s="41" t="str">
        <f ca="1">IFERROR(IF(Кредит_не_выплачен*Введенные_значения,Конечный_баланс,""), "")</f>
        <v/>
      </c>
      <c r="I216" s="31"/>
      <c r="J216" s="31"/>
      <c r="K216" s="31"/>
      <c r="L216" s="31"/>
      <c r="M216" s="31"/>
      <c r="N216" s="31"/>
      <c r="O216" s="31"/>
      <c r="P216" s="31"/>
      <c r="Q216" s="31"/>
      <c r="R216" s="31"/>
      <c r="S216" s="31"/>
    </row>
    <row r="217" spans="2:19">
      <c r="B217" s="39" t="str">
        <f ca="1">IFERROR(IF(Кредит_не_выплачен*Введенные_значения,Номер_платежа,""), "")</f>
        <v/>
      </c>
      <c r="C217" s="40" t="str">
        <f ca="1">IFERROR(IF(Кредит_не_выплачен*Введенные_значения,Дата_платежа,""), "")</f>
        <v/>
      </c>
      <c r="D217" s="41" t="str">
        <f ca="1">IFERROR(IF(Кредит_не_выплачен*Введенные_значения,Начальный_баланс,""), "")</f>
        <v/>
      </c>
      <c r="E217" s="41" t="str">
        <f ca="1">IFERROR(IF(Кредит_не_выплачен*Введенные_значения,Ежемесячный_платеж,""), "")</f>
        <v/>
      </c>
      <c r="F217" s="41" t="str">
        <f ca="1">IFERROR(IF(Кредит_не_выплачен*Введенные_значения,Основной долг,""), "")</f>
        <v/>
      </c>
      <c r="G217" s="41" t="str">
        <f ca="1">IFERROR(IF(Кредит_не_выплачен*Введенные_значения,Процент,""), "")</f>
        <v/>
      </c>
      <c r="H217" s="41" t="str">
        <f ca="1">IFERROR(IF(Кредит_не_выплачен*Введенные_значения,Конечный_баланс,""), "")</f>
        <v/>
      </c>
      <c r="I217" s="31"/>
      <c r="J217" s="31"/>
      <c r="K217" s="31"/>
      <c r="L217" s="31"/>
      <c r="M217" s="31"/>
      <c r="N217" s="31"/>
      <c r="O217" s="31"/>
      <c r="P217" s="31"/>
      <c r="Q217" s="31"/>
      <c r="R217" s="31"/>
      <c r="S217" s="31"/>
    </row>
    <row r="218" spans="2:19">
      <c r="B218" s="39" t="str">
        <f ca="1">IFERROR(IF(Кредит_не_выплачен*Введенные_значения,Номер_платежа,""), "")</f>
        <v/>
      </c>
      <c r="C218" s="40" t="str">
        <f ca="1">IFERROR(IF(Кредит_не_выплачен*Введенные_значения,Дата_платежа,""), "")</f>
        <v/>
      </c>
      <c r="D218" s="41" t="str">
        <f ca="1">IFERROR(IF(Кредит_не_выплачен*Введенные_значения,Начальный_баланс,""), "")</f>
        <v/>
      </c>
      <c r="E218" s="41" t="str">
        <f ca="1">IFERROR(IF(Кредит_не_выплачен*Введенные_значения,Ежемесячный_платеж,""), "")</f>
        <v/>
      </c>
      <c r="F218" s="41" t="str">
        <f ca="1">IFERROR(IF(Кредит_не_выплачен*Введенные_значения,Основной долг,""), "")</f>
        <v/>
      </c>
      <c r="G218" s="41" t="str">
        <f ca="1">IFERROR(IF(Кредит_не_выплачен*Введенные_значения,Процент,""), "")</f>
        <v/>
      </c>
      <c r="H218" s="41" t="str">
        <f ca="1">IFERROR(IF(Кредит_не_выплачен*Введенные_значения,Конечный_баланс,""), "")</f>
        <v/>
      </c>
      <c r="I218" s="31"/>
      <c r="J218" s="31"/>
      <c r="K218" s="31"/>
      <c r="L218" s="31"/>
      <c r="M218" s="31"/>
      <c r="N218" s="31"/>
      <c r="O218" s="31"/>
      <c r="P218" s="31"/>
      <c r="Q218" s="31"/>
      <c r="R218" s="31"/>
      <c r="S218" s="31"/>
    </row>
    <row r="219" spans="2:19">
      <c r="B219" s="39" t="str">
        <f ca="1">IFERROR(IF(Кредит_не_выплачен*Введенные_значения,Номер_платежа,""), "")</f>
        <v/>
      </c>
      <c r="C219" s="40" t="str">
        <f ca="1">IFERROR(IF(Кредит_не_выплачен*Введенные_значения,Дата_платежа,""), "")</f>
        <v/>
      </c>
      <c r="D219" s="41" t="str">
        <f ca="1">IFERROR(IF(Кредит_не_выплачен*Введенные_значения,Начальный_баланс,""), "")</f>
        <v/>
      </c>
      <c r="E219" s="41" t="str">
        <f ca="1">IFERROR(IF(Кредит_не_выплачен*Введенные_значения,Ежемесячный_платеж,""), "")</f>
        <v/>
      </c>
      <c r="F219" s="41" t="str">
        <f ca="1">IFERROR(IF(Кредит_не_выплачен*Введенные_значения,Основной долг,""), "")</f>
        <v/>
      </c>
      <c r="G219" s="41" t="str">
        <f ca="1">IFERROR(IF(Кредит_не_выплачен*Введенные_значения,Процент,""), "")</f>
        <v/>
      </c>
      <c r="H219" s="41" t="str">
        <f ca="1">IFERROR(IF(Кредит_не_выплачен*Введенные_значения,Конечный_баланс,""), "")</f>
        <v/>
      </c>
      <c r="I219" s="31"/>
      <c r="J219" s="31"/>
      <c r="K219" s="31"/>
      <c r="L219" s="31"/>
      <c r="M219" s="31"/>
      <c r="N219" s="31"/>
      <c r="O219" s="31"/>
      <c r="P219" s="31"/>
      <c r="Q219" s="31"/>
      <c r="R219" s="31"/>
      <c r="S219" s="31"/>
    </row>
    <row r="220" spans="2:19">
      <c r="B220" s="39" t="str">
        <f ca="1">IFERROR(IF(Кредит_не_выплачен*Введенные_значения,Номер_платежа,""), "")</f>
        <v/>
      </c>
      <c r="C220" s="40" t="str">
        <f ca="1">IFERROR(IF(Кредит_не_выплачен*Введенные_значения,Дата_платежа,""), "")</f>
        <v/>
      </c>
      <c r="D220" s="41" t="str">
        <f ca="1">IFERROR(IF(Кредит_не_выплачен*Введенные_значения,Начальный_баланс,""), "")</f>
        <v/>
      </c>
      <c r="E220" s="41" t="str">
        <f ca="1">IFERROR(IF(Кредит_не_выплачен*Введенные_значения,Ежемесячный_платеж,""), "")</f>
        <v/>
      </c>
      <c r="F220" s="41" t="str">
        <f ca="1">IFERROR(IF(Кредит_не_выплачен*Введенные_значения,Основной долг,""), "")</f>
        <v/>
      </c>
      <c r="G220" s="41" t="str">
        <f ca="1">IFERROR(IF(Кредит_не_выплачен*Введенные_значения,Процент,""), "")</f>
        <v/>
      </c>
      <c r="H220" s="41" t="str">
        <f ca="1">IFERROR(IF(Кредит_не_выплачен*Введенные_значения,Конечный_баланс,""), "")</f>
        <v/>
      </c>
      <c r="I220" s="31"/>
      <c r="J220" s="31"/>
      <c r="K220" s="31"/>
      <c r="L220" s="31"/>
      <c r="M220" s="31"/>
      <c r="N220" s="31"/>
      <c r="O220" s="31"/>
      <c r="P220" s="31"/>
      <c r="Q220" s="31"/>
      <c r="R220" s="31"/>
      <c r="S220" s="31"/>
    </row>
    <row r="221" spans="2:19">
      <c r="B221" s="39" t="str">
        <f ca="1">IFERROR(IF(Кредит_не_выплачен*Введенные_значения,Номер_платежа,""), "")</f>
        <v/>
      </c>
      <c r="C221" s="40" t="str">
        <f ca="1">IFERROR(IF(Кредит_не_выплачен*Введенные_значения,Дата_платежа,""), "")</f>
        <v/>
      </c>
      <c r="D221" s="41" t="str">
        <f ca="1">IFERROR(IF(Кредит_не_выплачен*Введенные_значения,Начальный_баланс,""), "")</f>
        <v/>
      </c>
      <c r="E221" s="41" t="str">
        <f ca="1">IFERROR(IF(Кредит_не_выплачен*Введенные_значения,Ежемесячный_платеж,""), "")</f>
        <v/>
      </c>
      <c r="F221" s="41" t="str">
        <f ca="1">IFERROR(IF(Кредит_не_выплачен*Введенные_значения,Основной долг,""), "")</f>
        <v/>
      </c>
      <c r="G221" s="41" t="str">
        <f ca="1">IFERROR(IF(Кредит_не_выплачен*Введенные_значения,Процент,""), "")</f>
        <v/>
      </c>
      <c r="H221" s="41" t="str">
        <f ca="1">IFERROR(IF(Кредит_не_выплачен*Введенные_значения,Конечный_баланс,""), "")</f>
        <v/>
      </c>
      <c r="I221" s="31"/>
      <c r="J221" s="31"/>
      <c r="K221" s="31"/>
      <c r="L221" s="31"/>
      <c r="M221" s="31"/>
      <c r="N221" s="31"/>
      <c r="O221" s="31"/>
      <c r="P221" s="31"/>
      <c r="Q221" s="31"/>
      <c r="R221" s="31"/>
      <c r="S221" s="31"/>
    </row>
    <row r="222" spans="2:19">
      <c r="B222" s="39" t="str">
        <f ca="1">IFERROR(IF(Кредит_не_выплачен*Введенные_значения,Номер_платежа,""), "")</f>
        <v/>
      </c>
      <c r="C222" s="40" t="str">
        <f ca="1">IFERROR(IF(Кредит_не_выплачен*Введенные_значения,Дата_платежа,""), "")</f>
        <v/>
      </c>
      <c r="D222" s="41" t="str">
        <f ca="1">IFERROR(IF(Кредит_не_выплачен*Введенные_значения,Начальный_баланс,""), "")</f>
        <v/>
      </c>
      <c r="E222" s="41" t="str">
        <f ca="1">IFERROR(IF(Кредит_не_выплачен*Введенные_значения,Ежемесячный_платеж,""), "")</f>
        <v/>
      </c>
      <c r="F222" s="41" t="str">
        <f ca="1">IFERROR(IF(Кредит_не_выплачен*Введенные_значения,Основной долг,""), "")</f>
        <v/>
      </c>
      <c r="G222" s="41" t="str">
        <f ca="1">IFERROR(IF(Кредит_не_выплачен*Введенные_значения,Процент,""), "")</f>
        <v/>
      </c>
      <c r="H222" s="41" t="str">
        <f ca="1">IFERROR(IF(Кредит_не_выплачен*Введенные_значения,Конечный_баланс,""), "")</f>
        <v/>
      </c>
      <c r="I222" s="31"/>
      <c r="J222" s="31"/>
      <c r="K222" s="31"/>
      <c r="L222" s="31"/>
      <c r="M222" s="31"/>
      <c r="N222" s="31"/>
      <c r="O222" s="31"/>
      <c r="P222" s="31"/>
      <c r="Q222" s="31"/>
      <c r="R222" s="31"/>
      <c r="S222" s="31"/>
    </row>
    <row r="223" spans="2:19">
      <c r="B223" s="39" t="str">
        <f ca="1">IFERROR(IF(Кредит_не_выплачен*Введенные_значения,Номер_платежа,""), "")</f>
        <v/>
      </c>
      <c r="C223" s="40" t="str">
        <f ca="1">IFERROR(IF(Кредит_не_выплачен*Введенные_значения,Дата_платежа,""), "")</f>
        <v/>
      </c>
      <c r="D223" s="41" t="str">
        <f ca="1">IFERROR(IF(Кредит_не_выплачен*Введенные_значения,Начальный_баланс,""), "")</f>
        <v/>
      </c>
      <c r="E223" s="41" t="str">
        <f ca="1">IFERROR(IF(Кредит_не_выплачен*Введенные_значения,Ежемесячный_платеж,""), "")</f>
        <v/>
      </c>
      <c r="F223" s="41" t="str">
        <f ca="1">IFERROR(IF(Кредит_не_выплачен*Введенные_значения,Основной долг,""), "")</f>
        <v/>
      </c>
      <c r="G223" s="41" t="str">
        <f ca="1">IFERROR(IF(Кредит_не_выплачен*Введенные_значения,Процент,""), "")</f>
        <v/>
      </c>
      <c r="H223" s="41" t="str">
        <f ca="1">IFERROR(IF(Кредит_не_выплачен*Введенные_значения,Конечный_баланс,""), "")</f>
        <v/>
      </c>
      <c r="I223" s="31"/>
      <c r="J223" s="31"/>
      <c r="K223" s="31"/>
      <c r="L223" s="31"/>
      <c r="M223" s="31"/>
      <c r="N223" s="31"/>
      <c r="O223" s="31"/>
      <c r="P223" s="31"/>
      <c r="Q223" s="31"/>
      <c r="R223" s="31"/>
      <c r="S223" s="31"/>
    </row>
    <row r="224" spans="2:19">
      <c r="B224" s="39" t="str">
        <f ca="1">IFERROR(IF(Кредит_не_выплачен*Введенные_значения,Номер_платежа,""), "")</f>
        <v/>
      </c>
      <c r="C224" s="40" t="str">
        <f ca="1">IFERROR(IF(Кредит_не_выплачен*Введенные_значения,Дата_платежа,""), "")</f>
        <v/>
      </c>
      <c r="D224" s="41" t="str">
        <f ca="1">IFERROR(IF(Кредит_не_выплачен*Введенные_значения,Начальный_баланс,""), "")</f>
        <v/>
      </c>
      <c r="E224" s="41" t="str">
        <f ca="1">IFERROR(IF(Кредит_не_выплачен*Введенные_значения,Ежемесячный_платеж,""), "")</f>
        <v/>
      </c>
      <c r="F224" s="41" t="str">
        <f ca="1">IFERROR(IF(Кредит_не_выплачен*Введенные_значения,Основной долг,""), "")</f>
        <v/>
      </c>
      <c r="G224" s="41" t="str">
        <f ca="1">IFERROR(IF(Кредит_не_выплачен*Введенные_значения,Процент,""), "")</f>
        <v/>
      </c>
      <c r="H224" s="41" t="str">
        <f ca="1">IFERROR(IF(Кредит_не_выплачен*Введенные_значения,Конечный_баланс,""), "")</f>
        <v/>
      </c>
      <c r="I224" s="31"/>
      <c r="J224" s="31"/>
      <c r="K224" s="31"/>
      <c r="L224" s="31"/>
      <c r="M224" s="31"/>
      <c r="N224" s="31"/>
      <c r="O224" s="31"/>
      <c r="P224" s="31"/>
      <c r="Q224" s="31"/>
      <c r="R224" s="31"/>
      <c r="S224" s="31"/>
    </row>
    <row r="225" spans="2:19">
      <c r="B225" s="39" t="str">
        <f ca="1">IFERROR(IF(Кредит_не_выплачен*Введенные_значения,Номер_платежа,""), "")</f>
        <v/>
      </c>
      <c r="C225" s="40" t="str">
        <f ca="1">IFERROR(IF(Кредит_не_выплачен*Введенные_значения,Дата_платежа,""), "")</f>
        <v/>
      </c>
      <c r="D225" s="41" t="str">
        <f ca="1">IFERROR(IF(Кредит_не_выплачен*Введенные_значения,Начальный_баланс,""), "")</f>
        <v/>
      </c>
      <c r="E225" s="41" t="str">
        <f ca="1">IFERROR(IF(Кредит_не_выплачен*Введенные_значения,Ежемесячный_платеж,""), "")</f>
        <v/>
      </c>
      <c r="F225" s="41" t="str">
        <f ca="1">IFERROR(IF(Кредит_не_выплачен*Введенные_значения,Основной долг,""), "")</f>
        <v/>
      </c>
      <c r="G225" s="41" t="str">
        <f ca="1">IFERROR(IF(Кредит_не_выплачен*Введенные_значения,Процент,""), "")</f>
        <v/>
      </c>
      <c r="H225" s="41" t="str">
        <f ca="1">IFERROR(IF(Кредит_не_выплачен*Введенные_значения,Конечный_баланс,""), "")</f>
        <v/>
      </c>
      <c r="I225" s="31"/>
      <c r="J225" s="31"/>
      <c r="K225" s="31"/>
      <c r="L225" s="31"/>
      <c r="M225" s="31"/>
      <c r="N225" s="31"/>
      <c r="O225" s="31"/>
      <c r="P225" s="31"/>
      <c r="Q225" s="31"/>
      <c r="R225" s="31"/>
      <c r="S225" s="31"/>
    </row>
    <row r="226" spans="2:19">
      <c r="B226" s="39" t="str">
        <f ca="1">IFERROR(IF(Кредит_не_выплачен*Введенные_значения,Номер_платежа,""), "")</f>
        <v/>
      </c>
      <c r="C226" s="40" t="str">
        <f ca="1">IFERROR(IF(Кредит_не_выплачен*Введенные_значения,Дата_платежа,""), "")</f>
        <v/>
      </c>
      <c r="D226" s="41" t="str">
        <f ca="1">IFERROR(IF(Кредит_не_выплачен*Введенные_значения,Начальный_баланс,""), "")</f>
        <v/>
      </c>
      <c r="E226" s="41" t="str">
        <f ca="1">IFERROR(IF(Кредит_не_выплачен*Введенные_значения,Ежемесячный_платеж,""), "")</f>
        <v/>
      </c>
      <c r="F226" s="41" t="str">
        <f ca="1">IFERROR(IF(Кредит_не_выплачен*Введенные_значения,Основной долг,""), "")</f>
        <v/>
      </c>
      <c r="G226" s="41" t="str">
        <f ca="1">IFERROR(IF(Кредит_не_выплачен*Введенные_значения,Процент,""), "")</f>
        <v/>
      </c>
      <c r="H226" s="41" t="str">
        <f ca="1">IFERROR(IF(Кредит_не_выплачен*Введенные_значения,Конечный_баланс,""), "")</f>
        <v/>
      </c>
      <c r="I226" s="31"/>
      <c r="J226" s="31"/>
      <c r="K226" s="31"/>
      <c r="L226" s="31"/>
      <c r="M226" s="31"/>
      <c r="N226" s="31"/>
      <c r="O226" s="31"/>
      <c r="P226" s="31"/>
      <c r="Q226" s="31"/>
      <c r="R226" s="31"/>
      <c r="S226" s="31"/>
    </row>
    <row r="227" spans="2:19">
      <c r="B227" s="39" t="str">
        <f ca="1">IFERROR(IF(Кредит_не_выплачен*Введенные_значения,Номер_платежа,""), "")</f>
        <v/>
      </c>
      <c r="C227" s="40" t="str">
        <f ca="1">IFERROR(IF(Кредит_не_выплачен*Введенные_значения,Дата_платежа,""), "")</f>
        <v/>
      </c>
      <c r="D227" s="41" t="str">
        <f ca="1">IFERROR(IF(Кредит_не_выплачен*Введенные_значения,Начальный_баланс,""), "")</f>
        <v/>
      </c>
      <c r="E227" s="41" t="str">
        <f ca="1">IFERROR(IF(Кредит_не_выплачен*Введенные_значения,Ежемесячный_платеж,""), "")</f>
        <v/>
      </c>
      <c r="F227" s="41" t="str">
        <f ca="1">IFERROR(IF(Кредит_не_выплачен*Введенные_значения,Основной долг,""), "")</f>
        <v/>
      </c>
      <c r="G227" s="41" t="str">
        <f ca="1">IFERROR(IF(Кредит_не_выплачен*Введенные_значения,Процент,""), "")</f>
        <v/>
      </c>
      <c r="H227" s="41" t="str">
        <f ca="1">IFERROR(IF(Кредит_не_выплачен*Введенные_значения,Конечный_баланс,""), "")</f>
        <v/>
      </c>
      <c r="I227" s="31"/>
      <c r="J227" s="31"/>
      <c r="K227" s="31"/>
      <c r="L227" s="31"/>
      <c r="M227" s="31"/>
      <c r="N227" s="31"/>
      <c r="O227" s="31"/>
      <c r="P227" s="31"/>
      <c r="Q227" s="31"/>
      <c r="R227" s="31"/>
      <c r="S227" s="31"/>
    </row>
    <row r="228" spans="2:19">
      <c r="B228" s="39" t="str">
        <f ca="1">IFERROR(IF(Кредит_не_выплачен*Введенные_значения,Номер_платежа,""), "")</f>
        <v/>
      </c>
      <c r="C228" s="40" t="str">
        <f ca="1">IFERROR(IF(Кредит_не_выплачен*Введенные_значения,Дата_платежа,""), "")</f>
        <v/>
      </c>
      <c r="D228" s="41" t="str">
        <f ca="1">IFERROR(IF(Кредит_не_выплачен*Введенные_значения,Начальный_баланс,""), "")</f>
        <v/>
      </c>
      <c r="E228" s="41" t="str">
        <f ca="1">IFERROR(IF(Кредит_не_выплачен*Введенные_значения,Ежемесячный_платеж,""), "")</f>
        <v/>
      </c>
      <c r="F228" s="41" t="str">
        <f ca="1">IFERROR(IF(Кредит_не_выплачен*Введенные_значения,Основной долг,""), "")</f>
        <v/>
      </c>
      <c r="G228" s="41" t="str">
        <f ca="1">IFERROR(IF(Кредит_не_выплачен*Введенные_значения,Процент,""), "")</f>
        <v/>
      </c>
      <c r="H228" s="41" t="str">
        <f ca="1">IFERROR(IF(Кредит_не_выплачен*Введенные_значения,Конечный_баланс,""), "")</f>
        <v/>
      </c>
      <c r="I228" s="31"/>
      <c r="J228" s="31"/>
      <c r="K228" s="31"/>
      <c r="L228" s="31"/>
      <c r="M228" s="31"/>
      <c r="N228" s="31"/>
      <c r="O228" s="31"/>
      <c r="P228" s="31"/>
      <c r="Q228" s="31"/>
      <c r="R228" s="31"/>
      <c r="S228" s="31"/>
    </row>
    <row r="229" spans="2:19">
      <c r="B229" s="39" t="str">
        <f ca="1">IFERROR(IF(Кредит_не_выплачен*Введенные_значения,Номер_платежа,""), "")</f>
        <v/>
      </c>
      <c r="C229" s="40" t="str">
        <f ca="1">IFERROR(IF(Кредит_не_выплачен*Введенные_значения,Дата_платежа,""), "")</f>
        <v/>
      </c>
      <c r="D229" s="41" t="str">
        <f ca="1">IFERROR(IF(Кредит_не_выплачен*Введенные_значения,Начальный_баланс,""), "")</f>
        <v/>
      </c>
      <c r="E229" s="41" t="str">
        <f ca="1">IFERROR(IF(Кредит_не_выплачен*Введенные_значения,Ежемесячный_платеж,""), "")</f>
        <v/>
      </c>
      <c r="F229" s="41" t="str">
        <f ca="1">IFERROR(IF(Кредит_не_выплачен*Введенные_значения,Основной долг,""), "")</f>
        <v/>
      </c>
      <c r="G229" s="41" t="str">
        <f ca="1">IFERROR(IF(Кредит_не_выплачен*Введенные_значения,Процент,""), "")</f>
        <v/>
      </c>
      <c r="H229" s="41" t="str">
        <f ca="1">IFERROR(IF(Кредит_не_выплачен*Введенные_значения,Конечный_баланс,""), "")</f>
        <v/>
      </c>
      <c r="I229" s="31"/>
      <c r="J229" s="31"/>
      <c r="K229" s="31"/>
      <c r="L229" s="31"/>
      <c r="M229" s="31"/>
      <c r="N229" s="31"/>
      <c r="O229" s="31"/>
      <c r="P229" s="31"/>
      <c r="Q229" s="31"/>
      <c r="R229" s="31"/>
      <c r="S229" s="31"/>
    </row>
    <row r="230" spans="2:19">
      <c r="B230" s="39" t="str">
        <f ca="1">IFERROR(IF(Кредит_не_выплачен*Введенные_значения,Номер_платежа,""), "")</f>
        <v/>
      </c>
      <c r="C230" s="40" t="str">
        <f ca="1">IFERROR(IF(Кредит_не_выплачен*Введенные_значения,Дата_платежа,""), "")</f>
        <v/>
      </c>
      <c r="D230" s="41" t="str">
        <f ca="1">IFERROR(IF(Кредит_не_выплачен*Введенные_значения,Начальный_баланс,""), "")</f>
        <v/>
      </c>
      <c r="E230" s="41" t="str">
        <f ca="1">IFERROR(IF(Кредит_не_выплачен*Введенные_значения,Ежемесячный_платеж,""), "")</f>
        <v/>
      </c>
      <c r="F230" s="41" t="str">
        <f ca="1">IFERROR(IF(Кредит_не_выплачен*Введенные_значения,Основной долг,""), "")</f>
        <v/>
      </c>
      <c r="G230" s="41" t="str">
        <f ca="1">IFERROR(IF(Кредит_не_выплачен*Введенные_значения,Процент,""), "")</f>
        <v/>
      </c>
      <c r="H230" s="41" t="str">
        <f ca="1">IFERROR(IF(Кредит_не_выплачен*Введенные_значения,Конечный_баланс,""), "")</f>
        <v/>
      </c>
      <c r="I230" s="31"/>
      <c r="J230" s="31"/>
      <c r="K230" s="31"/>
      <c r="L230" s="31"/>
      <c r="M230" s="31"/>
      <c r="N230" s="31"/>
      <c r="O230" s="31"/>
      <c r="P230" s="31"/>
      <c r="Q230" s="31"/>
      <c r="R230" s="31"/>
      <c r="S230" s="31"/>
    </row>
    <row r="231" spans="2:19">
      <c r="B231" s="39" t="str">
        <f ca="1">IFERROR(IF(Кредит_не_выплачен*Введенные_значения,Номер_платежа,""), "")</f>
        <v/>
      </c>
      <c r="C231" s="40" t="str">
        <f ca="1">IFERROR(IF(Кредит_не_выплачен*Введенные_значения,Дата_платежа,""), "")</f>
        <v/>
      </c>
      <c r="D231" s="41" t="str">
        <f ca="1">IFERROR(IF(Кредит_не_выплачен*Введенные_значения,Начальный_баланс,""), "")</f>
        <v/>
      </c>
      <c r="E231" s="41" t="str">
        <f ca="1">IFERROR(IF(Кредит_не_выплачен*Введенные_значения,Ежемесячный_платеж,""), "")</f>
        <v/>
      </c>
      <c r="F231" s="41" t="str">
        <f ca="1">IFERROR(IF(Кредит_не_выплачен*Введенные_значения,Основной долг,""), "")</f>
        <v/>
      </c>
      <c r="G231" s="41" t="str">
        <f ca="1">IFERROR(IF(Кредит_не_выплачен*Введенные_значения,Процент,""), "")</f>
        <v/>
      </c>
      <c r="H231" s="41" t="str">
        <f ca="1">IFERROR(IF(Кредит_не_выплачен*Введенные_значения,Конечный_баланс,""), "")</f>
        <v/>
      </c>
      <c r="I231" s="31"/>
      <c r="J231" s="31"/>
      <c r="K231" s="31"/>
      <c r="L231" s="31"/>
      <c r="M231" s="31"/>
      <c r="N231" s="31"/>
      <c r="O231" s="31"/>
      <c r="P231" s="31"/>
      <c r="Q231" s="31"/>
      <c r="R231" s="31"/>
      <c r="S231" s="31"/>
    </row>
    <row r="232" spans="2:19">
      <c r="B232" s="39" t="str">
        <f ca="1">IFERROR(IF(Кредит_не_выплачен*Введенные_значения,Номер_платежа,""), "")</f>
        <v/>
      </c>
      <c r="C232" s="40" t="str">
        <f ca="1">IFERROR(IF(Кредит_не_выплачен*Введенные_значения,Дата_платежа,""), "")</f>
        <v/>
      </c>
      <c r="D232" s="41" t="str">
        <f ca="1">IFERROR(IF(Кредит_не_выплачен*Введенные_значения,Начальный_баланс,""), "")</f>
        <v/>
      </c>
      <c r="E232" s="41" t="str">
        <f ca="1">IFERROR(IF(Кредит_не_выплачен*Введенные_значения,Ежемесячный_платеж,""), "")</f>
        <v/>
      </c>
      <c r="F232" s="41" t="str">
        <f ca="1">IFERROR(IF(Кредит_не_выплачен*Введенные_значения,Основной долг,""), "")</f>
        <v/>
      </c>
      <c r="G232" s="41" t="str">
        <f ca="1">IFERROR(IF(Кредит_не_выплачен*Введенные_значения,Процент,""), "")</f>
        <v/>
      </c>
      <c r="H232" s="41" t="str">
        <f ca="1">IFERROR(IF(Кредит_не_выплачен*Введенные_значения,Конечный_баланс,""), "")</f>
        <v/>
      </c>
      <c r="I232" s="31"/>
      <c r="J232" s="31"/>
      <c r="K232" s="31"/>
      <c r="L232" s="31"/>
      <c r="M232" s="31"/>
      <c r="N232" s="31"/>
      <c r="O232" s="31"/>
      <c r="P232" s="31"/>
      <c r="Q232" s="31"/>
      <c r="R232" s="31"/>
      <c r="S232" s="31"/>
    </row>
    <row r="233" spans="2:19">
      <c r="B233" s="39" t="str">
        <f ca="1">IFERROR(IF(Кредит_не_выплачен*Введенные_значения,Номер_платежа,""), "")</f>
        <v/>
      </c>
      <c r="C233" s="40" t="str">
        <f ca="1">IFERROR(IF(Кредит_не_выплачен*Введенные_значения,Дата_платежа,""), "")</f>
        <v/>
      </c>
      <c r="D233" s="41" t="str">
        <f ca="1">IFERROR(IF(Кредит_не_выплачен*Введенные_значения,Начальный_баланс,""), "")</f>
        <v/>
      </c>
      <c r="E233" s="41" t="str">
        <f ca="1">IFERROR(IF(Кредит_не_выплачен*Введенные_значения,Ежемесячный_платеж,""), "")</f>
        <v/>
      </c>
      <c r="F233" s="41" t="str">
        <f ca="1">IFERROR(IF(Кредит_не_выплачен*Введенные_значения,Основной долг,""), "")</f>
        <v/>
      </c>
      <c r="G233" s="41" t="str">
        <f ca="1">IFERROR(IF(Кредит_не_выплачен*Введенные_значения,Процент,""), "")</f>
        <v/>
      </c>
      <c r="H233" s="41" t="str">
        <f ca="1">IFERROR(IF(Кредит_не_выплачен*Введенные_значения,Конечный_баланс,""), "")</f>
        <v/>
      </c>
      <c r="I233" s="31"/>
      <c r="J233" s="31"/>
      <c r="K233" s="31"/>
      <c r="L233" s="31"/>
      <c r="M233" s="31"/>
      <c r="N233" s="31"/>
      <c r="O233" s="31"/>
      <c r="P233" s="31"/>
      <c r="Q233" s="31"/>
      <c r="R233" s="31"/>
      <c r="S233" s="31"/>
    </row>
    <row r="234" spans="2:19">
      <c r="B234" s="39" t="str">
        <f ca="1">IFERROR(IF(Кредит_не_выплачен*Введенные_значения,Номер_платежа,""), "")</f>
        <v/>
      </c>
      <c r="C234" s="40" t="str">
        <f ca="1">IFERROR(IF(Кредит_не_выплачен*Введенные_значения,Дата_платежа,""), "")</f>
        <v/>
      </c>
      <c r="D234" s="41" t="str">
        <f ca="1">IFERROR(IF(Кредит_не_выплачен*Введенные_значения,Начальный_баланс,""), "")</f>
        <v/>
      </c>
      <c r="E234" s="41" t="str">
        <f ca="1">IFERROR(IF(Кредит_не_выплачен*Введенные_значения,Ежемесячный_платеж,""), "")</f>
        <v/>
      </c>
      <c r="F234" s="41" t="str">
        <f ca="1">IFERROR(IF(Кредит_не_выплачен*Введенные_значения,Основной долг,""), "")</f>
        <v/>
      </c>
      <c r="G234" s="41" t="str">
        <f ca="1">IFERROR(IF(Кредит_не_выплачен*Введенные_значения,Процент,""), "")</f>
        <v/>
      </c>
      <c r="H234" s="41" t="str">
        <f ca="1">IFERROR(IF(Кредит_не_выплачен*Введенные_значения,Конечный_баланс,""), "")</f>
        <v/>
      </c>
      <c r="I234" s="31"/>
      <c r="J234" s="31"/>
      <c r="K234" s="31"/>
      <c r="L234" s="31"/>
      <c r="M234" s="31"/>
      <c r="N234" s="31"/>
      <c r="O234" s="31"/>
      <c r="P234" s="31"/>
      <c r="Q234" s="31"/>
      <c r="R234" s="31"/>
      <c r="S234" s="31"/>
    </row>
    <row r="235" spans="2:19">
      <c r="B235" s="39" t="str">
        <f ca="1">IFERROR(IF(Кредит_не_выплачен*Введенные_значения,Номер_платежа,""), "")</f>
        <v/>
      </c>
      <c r="C235" s="40" t="str">
        <f ca="1">IFERROR(IF(Кредит_не_выплачен*Введенные_значения,Дата_платежа,""), "")</f>
        <v/>
      </c>
      <c r="D235" s="41" t="str">
        <f ca="1">IFERROR(IF(Кредит_не_выплачен*Введенные_значения,Начальный_баланс,""), "")</f>
        <v/>
      </c>
      <c r="E235" s="41" t="str">
        <f ca="1">IFERROR(IF(Кредит_не_выплачен*Введенные_значения,Ежемесячный_платеж,""), "")</f>
        <v/>
      </c>
      <c r="F235" s="41" t="str">
        <f ca="1">IFERROR(IF(Кредит_не_выплачен*Введенные_значения,Основной долг,""), "")</f>
        <v/>
      </c>
      <c r="G235" s="41" t="str">
        <f ca="1">IFERROR(IF(Кредит_не_выплачен*Введенные_значения,Процент,""), "")</f>
        <v/>
      </c>
      <c r="H235" s="41" t="str">
        <f ca="1">IFERROR(IF(Кредит_не_выплачен*Введенные_значения,Конечный_баланс,""), "")</f>
        <v/>
      </c>
      <c r="I235" s="31"/>
      <c r="J235" s="31"/>
      <c r="K235" s="31"/>
      <c r="L235" s="31"/>
      <c r="M235" s="31"/>
      <c r="N235" s="31"/>
      <c r="O235" s="31"/>
      <c r="P235" s="31"/>
      <c r="Q235" s="31"/>
      <c r="R235" s="31"/>
      <c r="S235" s="31"/>
    </row>
    <row r="236" spans="2:19">
      <c r="B236" s="39" t="str">
        <f ca="1">IFERROR(IF(Кредит_не_выплачен*Введенные_значения,Номер_платежа,""), "")</f>
        <v/>
      </c>
      <c r="C236" s="40" t="str">
        <f ca="1">IFERROR(IF(Кредит_не_выплачен*Введенные_значения,Дата_платежа,""), "")</f>
        <v/>
      </c>
      <c r="D236" s="41" t="str">
        <f ca="1">IFERROR(IF(Кредит_не_выплачен*Введенные_значения,Начальный_баланс,""), "")</f>
        <v/>
      </c>
      <c r="E236" s="41" t="str">
        <f ca="1">IFERROR(IF(Кредит_не_выплачен*Введенные_значения,Ежемесячный_платеж,""), "")</f>
        <v/>
      </c>
      <c r="F236" s="41" t="str">
        <f ca="1">IFERROR(IF(Кредит_не_выплачен*Введенные_значения,Основной долг,""), "")</f>
        <v/>
      </c>
      <c r="G236" s="41" t="str">
        <f ca="1">IFERROR(IF(Кредит_не_выплачен*Введенные_значения,Процент,""), "")</f>
        <v/>
      </c>
      <c r="H236" s="41" t="str">
        <f ca="1">IFERROR(IF(Кредит_не_выплачен*Введенные_значения,Конечный_баланс,""), "")</f>
        <v/>
      </c>
      <c r="I236" s="31"/>
      <c r="J236" s="31"/>
      <c r="K236" s="31"/>
      <c r="L236" s="31"/>
      <c r="M236" s="31"/>
      <c r="N236" s="31"/>
      <c r="O236" s="31"/>
      <c r="P236" s="31"/>
      <c r="Q236" s="31"/>
      <c r="R236" s="31"/>
      <c r="S236" s="31"/>
    </row>
    <row r="237" spans="2:19">
      <c r="B237" s="39" t="str">
        <f ca="1">IFERROR(IF(Кредит_не_выплачен*Введенные_значения,Номер_платежа,""), "")</f>
        <v/>
      </c>
      <c r="C237" s="40" t="str">
        <f ca="1">IFERROR(IF(Кредит_не_выплачен*Введенные_значения,Дата_платежа,""), "")</f>
        <v/>
      </c>
      <c r="D237" s="41" t="str">
        <f ca="1">IFERROR(IF(Кредит_не_выплачен*Введенные_значения,Начальный_баланс,""), "")</f>
        <v/>
      </c>
      <c r="E237" s="41" t="str">
        <f ca="1">IFERROR(IF(Кредит_не_выплачен*Введенные_значения,Ежемесячный_платеж,""), "")</f>
        <v/>
      </c>
      <c r="F237" s="41" t="str">
        <f ca="1">IFERROR(IF(Кредит_не_выплачен*Введенные_значения,Основной долг,""), "")</f>
        <v/>
      </c>
      <c r="G237" s="41" t="str">
        <f ca="1">IFERROR(IF(Кредит_не_выплачен*Введенные_значения,Процент,""), "")</f>
        <v/>
      </c>
      <c r="H237" s="41" t="str">
        <f ca="1">IFERROR(IF(Кредит_не_выплачен*Введенные_значения,Конечный_баланс,""), "")</f>
        <v/>
      </c>
      <c r="I237" s="31"/>
      <c r="J237" s="31"/>
      <c r="K237" s="31"/>
      <c r="L237" s="31"/>
      <c r="M237" s="31"/>
      <c r="N237" s="31"/>
      <c r="O237" s="31"/>
      <c r="P237" s="31"/>
      <c r="Q237" s="31"/>
      <c r="R237" s="31"/>
      <c r="S237" s="31"/>
    </row>
    <row r="238" spans="2:19">
      <c r="B238" s="39" t="str">
        <f ca="1">IFERROR(IF(Кредит_не_выплачен*Введенные_значения,Номер_платежа,""), "")</f>
        <v/>
      </c>
      <c r="C238" s="40" t="str">
        <f ca="1">IFERROR(IF(Кредит_не_выплачен*Введенные_значения,Дата_платежа,""), "")</f>
        <v/>
      </c>
      <c r="D238" s="41" t="str">
        <f ca="1">IFERROR(IF(Кредит_не_выплачен*Введенные_значения,Начальный_баланс,""), "")</f>
        <v/>
      </c>
      <c r="E238" s="41" t="str">
        <f ca="1">IFERROR(IF(Кредит_не_выплачен*Введенные_значения,Ежемесячный_платеж,""), "")</f>
        <v/>
      </c>
      <c r="F238" s="41" t="str">
        <f ca="1">IFERROR(IF(Кредит_не_выплачен*Введенные_значения,Основной долг,""), "")</f>
        <v/>
      </c>
      <c r="G238" s="41" t="str">
        <f ca="1">IFERROR(IF(Кредит_не_выплачен*Введенные_значения,Процент,""), "")</f>
        <v/>
      </c>
      <c r="H238" s="41" t="str">
        <f ca="1">IFERROR(IF(Кредит_не_выплачен*Введенные_значения,Конечный_баланс,""), "")</f>
        <v/>
      </c>
      <c r="I238" s="31"/>
      <c r="J238" s="31"/>
      <c r="K238" s="31"/>
      <c r="L238" s="31"/>
      <c r="M238" s="31"/>
      <c r="N238" s="31"/>
      <c r="O238" s="31"/>
      <c r="P238" s="31"/>
      <c r="Q238" s="31"/>
      <c r="R238" s="31"/>
      <c r="S238" s="31"/>
    </row>
    <row r="239" spans="2:19">
      <c r="B239" s="39" t="str">
        <f ca="1">IFERROR(IF(Кредит_не_выплачен*Введенные_значения,Номер_платежа,""), "")</f>
        <v/>
      </c>
      <c r="C239" s="40" t="str">
        <f ca="1">IFERROR(IF(Кредит_не_выплачен*Введенные_значения,Дата_платежа,""), "")</f>
        <v/>
      </c>
      <c r="D239" s="41" t="str">
        <f ca="1">IFERROR(IF(Кредит_не_выплачен*Введенные_значения,Начальный_баланс,""), "")</f>
        <v/>
      </c>
      <c r="E239" s="41" t="str">
        <f ca="1">IFERROR(IF(Кредит_не_выплачен*Введенные_значения,Ежемесячный_платеж,""), "")</f>
        <v/>
      </c>
      <c r="F239" s="41" t="str">
        <f ca="1">IFERROR(IF(Кредит_не_выплачен*Введенные_значения,Основной долг,""), "")</f>
        <v/>
      </c>
      <c r="G239" s="41" t="str">
        <f ca="1">IFERROR(IF(Кредит_не_выплачен*Введенные_значения,Процент,""), "")</f>
        <v/>
      </c>
      <c r="H239" s="41" t="str">
        <f ca="1">IFERROR(IF(Кредит_не_выплачен*Введенные_значения,Конечный_баланс,""), "")</f>
        <v/>
      </c>
      <c r="I239" s="31"/>
      <c r="J239" s="31"/>
      <c r="K239" s="31"/>
      <c r="L239" s="31"/>
      <c r="M239" s="31"/>
      <c r="N239" s="31"/>
      <c r="O239" s="31"/>
      <c r="P239" s="31"/>
      <c r="Q239" s="31"/>
      <c r="R239" s="31"/>
      <c r="S239" s="31"/>
    </row>
    <row r="240" spans="2:19">
      <c r="B240" s="39" t="str">
        <f ca="1">IFERROR(IF(Кредит_не_выплачен*Введенные_значения,Номер_платежа,""), "")</f>
        <v/>
      </c>
      <c r="C240" s="40" t="str">
        <f ca="1">IFERROR(IF(Кредит_не_выплачен*Введенные_значения,Дата_платежа,""), "")</f>
        <v/>
      </c>
      <c r="D240" s="41" t="str">
        <f ca="1">IFERROR(IF(Кредит_не_выплачен*Введенные_значения,Начальный_баланс,""), "")</f>
        <v/>
      </c>
      <c r="E240" s="41" t="str">
        <f ca="1">IFERROR(IF(Кредит_не_выплачен*Введенные_значения,Ежемесячный_платеж,""), "")</f>
        <v/>
      </c>
      <c r="F240" s="41" t="str">
        <f ca="1">IFERROR(IF(Кредит_не_выплачен*Введенные_значения,Основной долг,""), "")</f>
        <v/>
      </c>
      <c r="G240" s="41" t="str">
        <f ca="1">IFERROR(IF(Кредит_не_выплачен*Введенные_значения,Процент,""), "")</f>
        <v/>
      </c>
      <c r="H240" s="41" t="str">
        <f ca="1">IFERROR(IF(Кредит_не_выплачен*Введенные_значения,Конечный_баланс,""), "")</f>
        <v/>
      </c>
      <c r="I240" s="31"/>
      <c r="J240" s="31"/>
      <c r="K240" s="31"/>
      <c r="L240" s="31"/>
      <c r="M240" s="31"/>
      <c r="N240" s="31"/>
      <c r="O240" s="31"/>
      <c r="P240" s="31"/>
      <c r="Q240" s="31"/>
      <c r="R240" s="31"/>
      <c r="S240" s="31"/>
    </row>
    <row r="241" spans="2:19">
      <c r="B241" s="39" t="str">
        <f ca="1">IFERROR(IF(Кредит_не_выплачен*Введенные_значения,Номер_платежа,""), "")</f>
        <v/>
      </c>
      <c r="C241" s="40" t="str">
        <f ca="1">IFERROR(IF(Кредит_не_выплачен*Введенные_значения,Дата_платежа,""), "")</f>
        <v/>
      </c>
      <c r="D241" s="41" t="str">
        <f ca="1">IFERROR(IF(Кредит_не_выплачен*Введенные_значения,Начальный_баланс,""), "")</f>
        <v/>
      </c>
      <c r="E241" s="41" t="str">
        <f ca="1">IFERROR(IF(Кредит_не_выплачен*Введенные_значения,Ежемесячный_платеж,""), "")</f>
        <v/>
      </c>
      <c r="F241" s="41" t="str">
        <f ca="1">IFERROR(IF(Кредит_не_выплачен*Введенные_значения,Основной долг,""), "")</f>
        <v/>
      </c>
      <c r="G241" s="41" t="str">
        <f ca="1">IFERROR(IF(Кредит_не_выплачен*Введенные_значения,Процент,""), "")</f>
        <v/>
      </c>
      <c r="H241" s="41" t="str">
        <f ca="1">IFERROR(IF(Кредит_не_выплачен*Введенные_значения,Конечный_баланс,""), "")</f>
        <v/>
      </c>
      <c r="I241" s="31"/>
      <c r="J241" s="31"/>
      <c r="K241" s="31"/>
      <c r="L241" s="31"/>
      <c r="M241" s="31"/>
      <c r="N241" s="31"/>
      <c r="O241" s="31"/>
      <c r="P241" s="31"/>
      <c r="Q241" s="31"/>
      <c r="R241" s="31"/>
      <c r="S241" s="31"/>
    </row>
    <row r="242" spans="2:19">
      <c r="B242" s="39" t="str">
        <f ca="1">IFERROR(IF(Кредит_не_выплачен*Введенные_значения,Номер_платежа,""), "")</f>
        <v/>
      </c>
      <c r="C242" s="40" t="str">
        <f ca="1">IFERROR(IF(Кредит_не_выплачен*Введенные_значения,Дата_платежа,""), "")</f>
        <v/>
      </c>
      <c r="D242" s="41" t="str">
        <f ca="1">IFERROR(IF(Кредит_не_выплачен*Введенные_значения,Начальный_баланс,""), "")</f>
        <v/>
      </c>
      <c r="E242" s="41" t="str">
        <f ca="1">IFERROR(IF(Кредит_не_выплачен*Введенные_значения,Ежемесячный_платеж,""), "")</f>
        <v/>
      </c>
      <c r="F242" s="41" t="str">
        <f ca="1">IFERROR(IF(Кредит_не_выплачен*Введенные_значения,Основной долг,""), "")</f>
        <v/>
      </c>
      <c r="G242" s="41" t="str">
        <f ca="1">IFERROR(IF(Кредит_не_выплачен*Введенные_значения,Процент,""), "")</f>
        <v/>
      </c>
      <c r="H242" s="41" t="str">
        <f ca="1">IFERROR(IF(Кредит_не_выплачен*Введенные_значения,Конечный_баланс,""), "")</f>
        <v/>
      </c>
      <c r="I242" s="31"/>
      <c r="J242" s="31"/>
      <c r="K242" s="31"/>
      <c r="L242" s="31"/>
      <c r="M242" s="31"/>
      <c r="N242" s="31"/>
      <c r="O242" s="31"/>
      <c r="P242" s="31"/>
      <c r="Q242" s="31"/>
      <c r="R242" s="31"/>
      <c r="S242" s="31"/>
    </row>
    <row r="243" spans="2:19">
      <c r="B243" s="39" t="str">
        <f ca="1">IFERROR(IF(Кредит_не_выплачен*Введенные_значения,Номер_платежа,""), "")</f>
        <v/>
      </c>
      <c r="C243" s="40" t="str">
        <f ca="1">IFERROR(IF(Кредит_не_выплачен*Введенные_значения,Дата_платежа,""), "")</f>
        <v/>
      </c>
      <c r="D243" s="41" t="str">
        <f ca="1">IFERROR(IF(Кредит_не_выплачен*Введенные_значения,Начальный_баланс,""), "")</f>
        <v/>
      </c>
      <c r="E243" s="41" t="str">
        <f ca="1">IFERROR(IF(Кредит_не_выплачен*Введенные_значения,Ежемесячный_платеж,""), "")</f>
        <v/>
      </c>
      <c r="F243" s="41" t="str">
        <f ca="1">IFERROR(IF(Кредит_не_выплачен*Введенные_значения,Основной долг,""), "")</f>
        <v/>
      </c>
      <c r="G243" s="41" t="str">
        <f ca="1">IFERROR(IF(Кредит_не_выплачен*Введенные_значения,Процент,""), "")</f>
        <v/>
      </c>
      <c r="H243" s="41" t="str">
        <f ca="1">IFERROR(IF(Кредит_не_выплачен*Введенные_значения,Конечный_баланс,""), "")</f>
        <v/>
      </c>
      <c r="I243" s="31"/>
      <c r="J243" s="31"/>
      <c r="K243" s="31"/>
      <c r="L243" s="31"/>
      <c r="M243" s="31"/>
      <c r="N243" s="31"/>
      <c r="O243" s="31"/>
      <c r="P243" s="31"/>
      <c r="Q243" s="31"/>
      <c r="R243" s="31"/>
      <c r="S243" s="31"/>
    </row>
    <row r="244" spans="2:19">
      <c r="B244" s="39" t="str">
        <f ca="1">IFERROR(IF(Кредит_не_выплачен*Введенные_значения,Номер_платежа,""), "")</f>
        <v/>
      </c>
      <c r="C244" s="40" t="str">
        <f ca="1">IFERROR(IF(Кредит_не_выплачен*Введенные_значения,Дата_платежа,""), "")</f>
        <v/>
      </c>
      <c r="D244" s="41" t="str">
        <f ca="1">IFERROR(IF(Кредит_не_выплачен*Введенные_значения,Начальный_баланс,""), "")</f>
        <v/>
      </c>
      <c r="E244" s="41" t="str">
        <f ca="1">IFERROR(IF(Кредит_не_выплачен*Введенные_значения,Ежемесячный_платеж,""), "")</f>
        <v/>
      </c>
      <c r="F244" s="41" t="str">
        <f ca="1">IFERROR(IF(Кредит_не_выплачен*Введенные_значения,Основной долг,""), "")</f>
        <v/>
      </c>
      <c r="G244" s="41" t="str">
        <f ca="1">IFERROR(IF(Кредит_не_выплачен*Введенные_значения,Процент,""), "")</f>
        <v/>
      </c>
      <c r="H244" s="41" t="str">
        <f ca="1">IFERROR(IF(Кредит_не_выплачен*Введенные_значения,Конечный_баланс,""), "")</f>
        <v/>
      </c>
      <c r="I244" s="31"/>
      <c r="J244" s="31"/>
      <c r="K244" s="31"/>
      <c r="L244" s="31"/>
      <c r="M244" s="31"/>
      <c r="N244" s="31"/>
      <c r="O244" s="31"/>
      <c r="P244" s="31"/>
      <c r="Q244" s="31"/>
      <c r="R244" s="31"/>
      <c r="S244" s="31"/>
    </row>
    <row r="245" spans="2:19">
      <c r="B245" s="39" t="str">
        <f ca="1">IFERROR(IF(Кредит_не_выплачен*Введенные_значения,Номер_платежа,""), "")</f>
        <v/>
      </c>
      <c r="C245" s="40" t="str">
        <f ca="1">IFERROR(IF(Кредит_не_выплачен*Введенные_значения,Дата_платежа,""), "")</f>
        <v/>
      </c>
      <c r="D245" s="41" t="str">
        <f ca="1">IFERROR(IF(Кредит_не_выплачен*Введенные_значения,Начальный_баланс,""), "")</f>
        <v/>
      </c>
      <c r="E245" s="41" t="str">
        <f ca="1">IFERROR(IF(Кредит_не_выплачен*Введенные_значения,Ежемесячный_платеж,""), "")</f>
        <v/>
      </c>
      <c r="F245" s="41" t="str">
        <f ca="1">IFERROR(IF(Кредит_не_выплачен*Введенные_значения,Основной долг,""), "")</f>
        <v/>
      </c>
      <c r="G245" s="41" t="str">
        <f ca="1">IFERROR(IF(Кредит_не_выплачен*Введенные_значения,Процент,""), "")</f>
        <v/>
      </c>
      <c r="H245" s="41" t="str">
        <f ca="1">IFERROR(IF(Кредит_не_выплачен*Введенные_значения,Конечный_баланс,""), "")</f>
        <v/>
      </c>
      <c r="I245" s="31"/>
      <c r="J245" s="31"/>
      <c r="K245" s="31"/>
      <c r="L245" s="31"/>
      <c r="M245" s="31"/>
      <c r="N245" s="31"/>
      <c r="O245" s="31"/>
      <c r="P245" s="31"/>
      <c r="Q245" s="31"/>
      <c r="R245" s="31"/>
      <c r="S245" s="31"/>
    </row>
    <row r="246" spans="2:19">
      <c r="B246" s="39" t="str">
        <f ca="1">IFERROR(IF(Кредит_не_выплачен*Введенные_значения,Номер_платежа,""), "")</f>
        <v/>
      </c>
      <c r="C246" s="40" t="str">
        <f ca="1">IFERROR(IF(Кредит_не_выплачен*Введенные_значения,Дата_платежа,""), "")</f>
        <v/>
      </c>
      <c r="D246" s="41" t="str">
        <f ca="1">IFERROR(IF(Кредит_не_выплачен*Введенные_значения,Начальный_баланс,""), "")</f>
        <v/>
      </c>
      <c r="E246" s="41" t="str">
        <f ca="1">IFERROR(IF(Кредит_не_выплачен*Введенные_значения,Ежемесячный_платеж,""), "")</f>
        <v/>
      </c>
      <c r="F246" s="41" t="str">
        <f ca="1">IFERROR(IF(Кредит_не_выплачен*Введенные_значения,Основной долг,""), "")</f>
        <v/>
      </c>
      <c r="G246" s="41" t="str">
        <f ca="1">IFERROR(IF(Кредит_не_выплачен*Введенные_значения,Процент,""), "")</f>
        <v/>
      </c>
      <c r="H246" s="41" t="str">
        <f ca="1">IFERROR(IF(Кредит_не_выплачен*Введенные_значения,Конечный_баланс,""), "")</f>
        <v/>
      </c>
      <c r="I246" s="31"/>
      <c r="J246" s="31"/>
      <c r="K246" s="31"/>
      <c r="L246" s="31"/>
      <c r="M246" s="31"/>
      <c r="N246" s="31"/>
      <c r="O246" s="31"/>
      <c r="P246" s="31"/>
      <c r="Q246" s="31"/>
      <c r="R246" s="31"/>
      <c r="S246" s="31"/>
    </row>
    <row r="247" spans="2:19">
      <c r="B247" s="39" t="str">
        <f ca="1">IFERROR(IF(Кредит_не_выплачен*Введенные_значения,Номер_платежа,""), "")</f>
        <v/>
      </c>
      <c r="C247" s="40" t="str">
        <f ca="1">IFERROR(IF(Кредит_не_выплачен*Введенные_значения,Дата_платежа,""), "")</f>
        <v/>
      </c>
      <c r="D247" s="41" t="str">
        <f ca="1">IFERROR(IF(Кредит_не_выплачен*Введенные_значения,Начальный_баланс,""), "")</f>
        <v/>
      </c>
      <c r="E247" s="41" t="str">
        <f ca="1">IFERROR(IF(Кредит_не_выплачен*Введенные_значения,Ежемесячный_платеж,""), "")</f>
        <v/>
      </c>
      <c r="F247" s="41" t="str">
        <f ca="1">IFERROR(IF(Кредит_не_выплачен*Введенные_значения,Основной долг,""), "")</f>
        <v/>
      </c>
      <c r="G247" s="41" t="str">
        <f ca="1">IFERROR(IF(Кредит_не_выплачен*Введенные_значения,Процент,""), "")</f>
        <v/>
      </c>
      <c r="H247" s="41" t="str">
        <f ca="1">IFERROR(IF(Кредит_не_выплачен*Введенные_значения,Конечный_баланс,""), "")</f>
        <v/>
      </c>
      <c r="I247" s="31"/>
      <c r="J247" s="31"/>
      <c r="K247" s="31"/>
      <c r="L247" s="31"/>
      <c r="M247" s="31"/>
      <c r="N247" s="31"/>
      <c r="O247" s="31"/>
      <c r="P247" s="31"/>
      <c r="Q247" s="31"/>
      <c r="R247" s="31"/>
      <c r="S247" s="31"/>
    </row>
    <row r="248" spans="2:19">
      <c r="B248" s="39" t="str">
        <f ca="1">IFERROR(IF(Кредит_не_выплачен*Введенные_значения,Номер_платежа,""), "")</f>
        <v/>
      </c>
      <c r="C248" s="40" t="str">
        <f ca="1">IFERROR(IF(Кредит_не_выплачен*Введенные_значения,Дата_платежа,""), "")</f>
        <v/>
      </c>
      <c r="D248" s="41" t="str">
        <f ca="1">IFERROR(IF(Кредит_не_выплачен*Введенные_значения,Начальный_баланс,""), "")</f>
        <v/>
      </c>
      <c r="E248" s="41" t="str">
        <f ca="1">IFERROR(IF(Кредит_не_выплачен*Введенные_значения,Ежемесячный_платеж,""), "")</f>
        <v/>
      </c>
      <c r="F248" s="41" t="str">
        <f ca="1">IFERROR(IF(Кредит_не_выплачен*Введенные_значения,Основной долг,""), "")</f>
        <v/>
      </c>
      <c r="G248" s="41" t="str">
        <f ca="1">IFERROR(IF(Кредит_не_выплачен*Введенные_значения,Процент,""), "")</f>
        <v/>
      </c>
      <c r="H248" s="41" t="str">
        <f ca="1">IFERROR(IF(Кредит_не_выплачен*Введенные_значения,Конечный_баланс,""), "")</f>
        <v/>
      </c>
      <c r="I248" s="31"/>
      <c r="J248" s="31"/>
      <c r="K248" s="31"/>
      <c r="L248" s="31"/>
      <c r="M248" s="31"/>
      <c r="N248" s="31"/>
      <c r="O248" s="31"/>
      <c r="P248" s="31"/>
      <c r="Q248" s="31"/>
      <c r="R248" s="31"/>
      <c r="S248" s="31"/>
    </row>
    <row r="249" spans="2:19">
      <c r="B249" s="39" t="str">
        <f ca="1">IFERROR(IF(Кредит_не_выплачен*Введенные_значения,Номер_платежа,""), "")</f>
        <v/>
      </c>
      <c r="C249" s="40" t="str">
        <f ca="1">IFERROR(IF(Кредит_не_выплачен*Введенные_значения,Дата_платежа,""), "")</f>
        <v/>
      </c>
      <c r="D249" s="41" t="str">
        <f ca="1">IFERROR(IF(Кредит_не_выплачен*Введенные_значения,Начальный_баланс,""), "")</f>
        <v/>
      </c>
      <c r="E249" s="41" t="str">
        <f ca="1">IFERROR(IF(Кредит_не_выплачен*Введенные_значения,Ежемесячный_платеж,""), "")</f>
        <v/>
      </c>
      <c r="F249" s="41" t="str">
        <f ca="1">IFERROR(IF(Кредит_не_выплачен*Введенные_значения,Основной долг,""), "")</f>
        <v/>
      </c>
      <c r="G249" s="41" t="str">
        <f ca="1">IFERROR(IF(Кредит_не_выплачен*Введенные_значения,Процент,""), "")</f>
        <v/>
      </c>
      <c r="H249" s="41" t="str">
        <f ca="1">IFERROR(IF(Кредит_не_выплачен*Введенные_значения,Конечный_баланс,""), "")</f>
        <v/>
      </c>
      <c r="I249" s="31"/>
      <c r="J249" s="31"/>
      <c r="K249" s="31"/>
      <c r="L249" s="31"/>
      <c r="M249" s="31"/>
      <c r="N249" s="31"/>
      <c r="O249" s="31"/>
      <c r="P249" s="31"/>
      <c r="Q249" s="31"/>
      <c r="R249" s="31"/>
      <c r="S249" s="31"/>
    </row>
    <row r="250" spans="2:19">
      <c r="B250" s="39" t="str">
        <f ca="1">IFERROR(IF(Кредит_не_выплачен*Введенные_значения,Номер_платежа,""), "")</f>
        <v/>
      </c>
      <c r="C250" s="40" t="str">
        <f ca="1">IFERROR(IF(Кредит_не_выплачен*Введенные_значения,Дата_платежа,""), "")</f>
        <v/>
      </c>
      <c r="D250" s="41" t="str">
        <f ca="1">IFERROR(IF(Кредит_не_выплачен*Введенные_значения,Начальный_баланс,""), "")</f>
        <v/>
      </c>
      <c r="E250" s="41" t="str">
        <f ca="1">IFERROR(IF(Кредит_не_выплачен*Введенные_значения,Ежемесячный_платеж,""), "")</f>
        <v/>
      </c>
      <c r="F250" s="41" t="str">
        <f ca="1">IFERROR(IF(Кредит_не_выплачен*Введенные_значения,Основной долг,""), "")</f>
        <v/>
      </c>
      <c r="G250" s="41" t="str">
        <f ca="1">IFERROR(IF(Кредит_не_выплачен*Введенные_значения,Процент,""), "")</f>
        <v/>
      </c>
      <c r="H250" s="41" t="str">
        <f ca="1">IFERROR(IF(Кредит_не_выплачен*Введенные_значения,Конечный_баланс,""), "")</f>
        <v/>
      </c>
      <c r="I250" s="31"/>
      <c r="J250" s="31"/>
      <c r="K250" s="31"/>
      <c r="L250" s="31"/>
      <c r="M250" s="31"/>
      <c r="N250" s="31"/>
      <c r="O250" s="31"/>
      <c r="P250" s="31"/>
      <c r="Q250" s="31"/>
      <c r="R250" s="31"/>
      <c r="S250" s="31"/>
    </row>
    <row r="251" spans="2:19">
      <c r="B251" s="39" t="str">
        <f ca="1">IFERROR(IF(Кредит_не_выплачен*Введенные_значения,Номер_платежа,""), "")</f>
        <v/>
      </c>
      <c r="C251" s="40" t="str">
        <f ca="1">IFERROR(IF(Кредит_не_выплачен*Введенные_значения,Дата_платежа,""), "")</f>
        <v/>
      </c>
      <c r="D251" s="41" t="str">
        <f ca="1">IFERROR(IF(Кредит_не_выплачен*Введенные_значения,Начальный_баланс,""), "")</f>
        <v/>
      </c>
      <c r="E251" s="41" t="str">
        <f ca="1">IFERROR(IF(Кредит_не_выплачен*Введенные_значения,Ежемесячный_платеж,""), "")</f>
        <v/>
      </c>
      <c r="F251" s="41" t="str">
        <f ca="1">IFERROR(IF(Кредит_не_выплачен*Введенные_значения,Основной долг,""), "")</f>
        <v/>
      </c>
      <c r="G251" s="41" t="str">
        <f ca="1">IFERROR(IF(Кредит_не_выплачен*Введенные_значения,Процент,""), "")</f>
        <v/>
      </c>
      <c r="H251" s="41" t="str">
        <f ca="1">IFERROR(IF(Кредит_не_выплачен*Введенные_значения,Конечный_баланс,""), "")</f>
        <v/>
      </c>
      <c r="I251" s="31"/>
      <c r="J251" s="31"/>
      <c r="K251" s="31"/>
      <c r="L251" s="31"/>
      <c r="M251" s="31"/>
      <c r="N251" s="31"/>
      <c r="O251" s="31"/>
      <c r="P251" s="31"/>
      <c r="Q251" s="31"/>
      <c r="R251" s="31"/>
      <c r="S251" s="31"/>
    </row>
    <row r="252" spans="2:19">
      <c r="B252" s="39" t="str">
        <f ca="1">IFERROR(IF(Кредит_не_выплачен*Введенные_значения,Номер_платежа,""), "")</f>
        <v/>
      </c>
      <c r="C252" s="40" t="str">
        <f ca="1">IFERROR(IF(Кредит_не_выплачен*Введенные_значения,Дата_платежа,""), "")</f>
        <v/>
      </c>
      <c r="D252" s="41" t="str">
        <f ca="1">IFERROR(IF(Кредит_не_выплачен*Введенные_значения,Начальный_баланс,""), "")</f>
        <v/>
      </c>
      <c r="E252" s="41" t="str">
        <f ca="1">IFERROR(IF(Кредит_не_выплачен*Введенные_значения,Ежемесячный_платеж,""), "")</f>
        <v/>
      </c>
      <c r="F252" s="41" t="str">
        <f ca="1">IFERROR(IF(Кредит_не_выплачен*Введенные_значения,Основной долг,""), "")</f>
        <v/>
      </c>
      <c r="G252" s="41" t="str">
        <f ca="1">IFERROR(IF(Кредит_не_выплачен*Введенные_значения,Процент,""), "")</f>
        <v/>
      </c>
      <c r="H252" s="41" t="str">
        <f ca="1">IFERROR(IF(Кредит_не_выплачен*Введенные_значения,Конечный_баланс,""), "")</f>
        <v/>
      </c>
      <c r="I252" s="31"/>
      <c r="J252" s="31"/>
      <c r="K252" s="31"/>
      <c r="L252" s="31"/>
      <c r="M252" s="31"/>
      <c r="N252" s="31"/>
      <c r="O252" s="31"/>
      <c r="P252" s="31"/>
      <c r="Q252" s="31"/>
      <c r="R252" s="31"/>
      <c r="S252" s="31"/>
    </row>
    <row r="253" spans="2:19">
      <c r="B253" s="39" t="str">
        <f ca="1">IFERROR(IF(Кредит_не_выплачен*Введенные_значения,Номер_платежа,""), "")</f>
        <v/>
      </c>
      <c r="C253" s="40" t="str">
        <f ca="1">IFERROR(IF(Кредит_не_выплачен*Введенные_значения,Дата_платежа,""), "")</f>
        <v/>
      </c>
      <c r="D253" s="41" t="str">
        <f ca="1">IFERROR(IF(Кредит_не_выплачен*Введенные_значения,Начальный_баланс,""), "")</f>
        <v/>
      </c>
      <c r="E253" s="41" t="str">
        <f ca="1">IFERROR(IF(Кредит_не_выплачен*Введенные_значения,Ежемесячный_платеж,""), "")</f>
        <v/>
      </c>
      <c r="F253" s="41" t="str">
        <f ca="1">IFERROR(IF(Кредит_не_выплачен*Введенные_значения,Основной долг,""), "")</f>
        <v/>
      </c>
      <c r="G253" s="41" t="str">
        <f ca="1">IFERROR(IF(Кредит_не_выплачен*Введенные_значения,Процент,""), "")</f>
        <v/>
      </c>
      <c r="H253" s="41" t="str">
        <f ca="1">IFERROR(IF(Кредит_не_выплачен*Введенные_значения,Конечный_баланс,""), "")</f>
        <v/>
      </c>
      <c r="I253" s="31"/>
      <c r="J253" s="31"/>
      <c r="K253" s="31"/>
      <c r="L253" s="31"/>
      <c r="M253" s="31"/>
      <c r="N253" s="31"/>
      <c r="O253" s="31"/>
      <c r="P253" s="31"/>
      <c r="Q253" s="31"/>
      <c r="R253" s="31"/>
      <c r="S253" s="31"/>
    </row>
    <row r="254" spans="2:19">
      <c r="B254" s="39" t="str">
        <f ca="1">IFERROR(IF(Кредит_не_выплачен*Введенные_значения,Номер_платежа,""), "")</f>
        <v/>
      </c>
      <c r="C254" s="40" t="str">
        <f ca="1">IFERROR(IF(Кредит_не_выплачен*Введенные_значения,Дата_платежа,""), "")</f>
        <v/>
      </c>
      <c r="D254" s="41" t="str">
        <f ca="1">IFERROR(IF(Кредит_не_выплачен*Введенные_значения,Начальный_баланс,""), "")</f>
        <v/>
      </c>
      <c r="E254" s="41" t="str">
        <f ca="1">IFERROR(IF(Кредит_не_выплачен*Введенные_значения,Ежемесячный_платеж,""), "")</f>
        <v/>
      </c>
      <c r="F254" s="41" t="str">
        <f ca="1">IFERROR(IF(Кредит_не_выплачен*Введенные_значения,Основной долг,""), "")</f>
        <v/>
      </c>
      <c r="G254" s="41" t="str">
        <f ca="1">IFERROR(IF(Кредит_не_выплачен*Введенные_значения,Процент,""), "")</f>
        <v/>
      </c>
      <c r="H254" s="41" t="str">
        <f ca="1">IFERROR(IF(Кредит_не_выплачен*Введенные_значения,Конечный_баланс,""), "")</f>
        <v/>
      </c>
      <c r="I254" s="31"/>
      <c r="J254" s="31"/>
      <c r="K254" s="31"/>
      <c r="L254" s="31"/>
      <c r="M254" s="31"/>
      <c r="N254" s="31"/>
      <c r="O254" s="31"/>
      <c r="P254" s="31"/>
      <c r="Q254" s="31"/>
      <c r="R254" s="31"/>
      <c r="S254" s="31"/>
    </row>
    <row r="255" spans="2:19">
      <c r="B255" s="39" t="str">
        <f ca="1">IFERROR(IF(Кредит_не_выплачен*Введенные_значения,Номер_платежа,""), "")</f>
        <v/>
      </c>
      <c r="C255" s="40" t="str">
        <f ca="1">IFERROR(IF(Кредит_не_выплачен*Введенные_значения,Дата_платежа,""), "")</f>
        <v/>
      </c>
      <c r="D255" s="41" t="str">
        <f ca="1">IFERROR(IF(Кредит_не_выплачен*Введенные_значения,Начальный_баланс,""), "")</f>
        <v/>
      </c>
      <c r="E255" s="41" t="str">
        <f ca="1">IFERROR(IF(Кредит_не_выплачен*Введенные_значения,Ежемесячный_платеж,""), "")</f>
        <v/>
      </c>
      <c r="F255" s="41" t="str">
        <f ca="1">IFERROR(IF(Кредит_не_выплачен*Введенные_значения,Основной долг,""), "")</f>
        <v/>
      </c>
      <c r="G255" s="41" t="str">
        <f ca="1">IFERROR(IF(Кредит_не_выплачен*Введенные_значения,Процент,""), "")</f>
        <v/>
      </c>
      <c r="H255" s="41" t="str">
        <f ca="1">IFERROR(IF(Кредит_не_выплачен*Введенные_значения,Конечный_баланс,""), "")</f>
        <v/>
      </c>
      <c r="I255" s="31"/>
      <c r="J255" s="31"/>
      <c r="K255" s="31"/>
      <c r="L255" s="31"/>
      <c r="M255" s="31"/>
      <c r="N255" s="31"/>
      <c r="O255" s="31"/>
      <c r="P255" s="31"/>
      <c r="Q255" s="31"/>
      <c r="R255" s="31"/>
      <c r="S255" s="31"/>
    </row>
    <row r="256" spans="2:19">
      <c r="B256" s="39" t="str">
        <f ca="1">IFERROR(IF(Кредит_не_выплачен*Введенные_значения,Номер_платежа,""), "")</f>
        <v/>
      </c>
      <c r="C256" s="40" t="str">
        <f ca="1">IFERROR(IF(Кредит_не_выплачен*Введенные_значения,Дата_платежа,""), "")</f>
        <v/>
      </c>
      <c r="D256" s="41" t="str">
        <f ca="1">IFERROR(IF(Кредит_не_выплачен*Введенные_значения,Начальный_баланс,""), "")</f>
        <v/>
      </c>
      <c r="E256" s="41" t="str">
        <f ca="1">IFERROR(IF(Кредит_не_выплачен*Введенные_значения,Ежемесячный_платеж,""), "")</f>
        <v/>
      </c>
      <c r="F256" s="41" t="str">
        <f ca="1">IFERROR(IF(Кредит_не_выплачен*Введенные_значения,Основной долг,""), "")</f>
        <v/>
      </c>
      <c r="G256" s="41" t="str">
        <f ca="1">IFERROR(IF(Кредит_не_выплачен*Введенные_значения,Процент,""), "")</f>
        <v/>
      </c>
      <c r="H256" s="41" t="str">
        <f ca="1">IFERROR(IF(Кредит_не_выплачен*Введенные_значения,Конечный_баланс,""), "")</f>
        <v/>
      </c>
      <c r="I256" s="31"/>
      <c r="J256" s="31"/>
      <c r="K256" s="31"/>
      <c r="L256" s="31"/>
      <c r="M256" s="31"/>
      <c r="N256" s="31"/>
      <c r="O256" s="31"/>
      <c r="P256" s="31"/>
      <c r="Q256" s="31"/>
      <c r="R256" s="31"/>
      <c r="S256" s="31"/>
    </row>
    <row r="257" spans="2:19">
      <c r="B257" s="39" t="str">
        <f ca="1">IFERROR(IF(Кредит_не_выплачен*Введенные_значения,Номер_платежа,""), "")</f>
        <v/>
      </c>
      <c r="C257" s="40" t="str">
        <f ca="1">IFERROR(IF(Кредит_не_выплачен*Введенные_значения,Дата_платежа,""), "")</f>
        <v/>
      </c>
      <c r="D257" s="41" t="str">
        <f ca="1">IFERROR(IF(Кредит_не_выплачен*Введенные_значения,Начальный_баланс,""), "")</f>
        <v/>
      </c>
      <c r="E257" s="41" t="str">
        <f ca="1">IFERROR(IF(Кредит_не_выплачен*Введенные_значения,Ежемесячный_платеж,""), "")</f>
        <v/>
      </c>
      <c r="F257" s="41" t="str">
        <f ca="1">IFERROR(IF(Кредит_не_выплачен*Введенные_значения,Основной долг,""), "")</f>
        <v/>
      </c>
      <c r="G257" s="41" t="str">
        <f ca="1">IFERROR(IF(Кредит_не_выплачен*Введенные_значения,Процент,""), "")</f>
        <v/>
      </c>
      <c r="H257" s="41" t="str">
        <f ca="1">IFERROR(IF(Кредит_не_выплачен*Введенные_значения,Конечный_баланс,""), "")</f>
        <v/>
      </c>
      <c r="I257" s="31"/>
      <c r="J257" s="31"/>
      <c r="K257" s="31"/>
      <c r="L257" s="31"/>
      <c r="M257" s="31"/>
      <c r="N257" s="31"/>
      <c r="O257" s="31"/>
      <c r="P257" s="31"/>
      <c r="Q257" s="31"/>
      <c r="R257" s="31"/>
      <c r="S257" s="31"/>
    </row>
    <row r="258" spans="2:19">
      <c r="B258" s="39" t="str">
        <f ca="1">IFERROR(IF(Кредит_не_выплачен*Введенные_значения,Номер_платежа,""), "")</f>
        <v/>
      </c>
      <c r="C258" s="40" t="str">
        <f ca="1">IFERROR(IF(Кредит_не_выплачен*Введенные_значения,Дата_платежа,""), "")</f>
        <v/>
      </c>
      <c r="D258" s="41" t="str">
        <f ca="1">IFERROR(IF(Кредит_не_выплачен*Введенные_значения,Начальный_баланс,""), "")</f>
        <v/>
      </c>
      <c r="E258" s="41" t="str">
        <f ca="1">IFERROR(IF(Кредит_не_выплачен*Введенные_значения,Ежемесячный_платеж,""), "")</f>
        <v/>
      </c>
      <c r="F258" s="41" t="str">
        <f ca="1">IFERROR(IF(Кредит_не_выплачен*Введенные_значения,Основной долг,""), "")</f>
        <v/>
      </c>
      <c r="G258" s="41" t="str">
        <f ca="1">IFERROR(IF(Кредит_не_выплачен*Введенные_значения,Процент,""), "")</f>
        <v/>
      </c>
      <c r="H258" s="41" t="str">
        <f ca="1">IFERROR(IF(Кредит_не_выплачен*Введенные_значения,Конечный_баланс,""), "")</f>
        <v/>
      </c>
      <c r="I258" s="31"/>
      <c r="J258" s="31"/>
      <c r="K258" s="31"/>
      <c r="L258" s="31"/>
      <c r="M258" s="31"/>
      <c r="N258" s="31"/>
      <c r="O258" s="31"/>
      <c r="P258" s="31"/>
      <c r="Q258" s="31"/>
      <c r="R258" s="31"/>
      <c r="S258" s="31"/>
    </row>
    <row r="259" spans="2:19">
      <c r="B259" s="39" t="str">
        <f ca="1">IFERROR(IF(Кредит_не_выплачен*Введенные_значения,Номер_платежа,""), "")</f>
        <v/>
      </c>
      <c r="C259" s="40" t="str">
        <f ca="1">IFERROR(IF(Кредит_не_выплачен*Введенные_значения,Дата_платежа,""), "")</f>
        <v/>
      </c>
      <c r="D259" s="41" t="str">
        <f ca="1">IFERROR(IF(Кредит_не_выплачен*Введенные_значения,Начальный_баланс,""), "")</f>
        <v/>
      </c>
      <c r="E259" s="41" t="str">
        <f ca="1">IFERROR(IF(Кредит_не_выплачен*Введенные_значения,Ежемесячный_платеж,""), "")</f>
        <v/>
      </c>
      <c r="F259" s="41" t="str">
        <f ca="1">IFERROR(IF(Кредит_не_выплачен*Введенные_значения,Основной долг,""), "")</f>
        <v/>
      </c>
      <c r="G259" s="41" t="str">
        <f ca="1">IFERROR(IF(Кредит_не_выплачен*Введенные_значения,Процент,""), "")</f>
        <v/>
      </c>
      <c r="H259" s="41" t="str">
        <f ca="1">IFERROR(IF(Кредит_не_выплачен*Введенные_значения,Конечный_баланс,""), "")</f>
        <v/>
      </c>
      <c r="I259" s="31"/>
      <c r="J259" s="31"/>
      <c r="K259" s="31"/>
      <c r="L259" s="31"/>
      <c r="M259" s="31"/>
      <c r="N259" s="31"/>
      <c r="O259" s="31"/>
      <c r="P259" s="31"/>
      <c r="Q259" s="31"/>
      <c r="R259" s="31"/>
      <c r="S259" s="31"/>
    </row>
    <row r="260" spans="2:19">
      <c r="B260" s="39" t="str">
        <f ca="1">IFERROR(IF(Кредит_не_выплачен*Введенные_значения,Номер_платежа,""), "")</f>
        <v/>
      </c>
      <c r="C260" s="40" t="str">
        <f ca="1">IFERROR(IF(Кредит_не_выплачен*Введенные_значения,Дата_платежа,""), "")</f>
        <v/>
      </c>
      <c r="D260" s="41" t="str">
        <f ca="1">IFERROR(IF(Кредит_не_выплачен*Введенные_значения,Начальный_баланс,""), "")</f>
        <v/>
      </c>
      <c r="E260" s="41" t="str">
        <f ca="1">IFERROR(IF(Кредит_не_выплачен*Введенные_значения,Ежемесячный_платеж,""), "")</f>
        <v/>
      </c>
      <c r="F260" s="41" t="str">
        <f ca="1">IFERROR(IF(Кредит_не_выплачен*Введенные_значения,Основной долг,""), "")</f>
        <v/>
      </c>
      <c r="G260" s="41" t="str">
        <f ca="1">IFERROR(IF(Кредит_не_выплачен*Введенные_значения,Процент,""), "")</f>
        <v/>
      </c>
      <c r="H260" s="41" t="str">
        <f ca="1">IFERROR(IF(Кредит_не_выплачен*Введенные_значения,Конечный_баланс,""), "")</f>
        <v/>
      </c>
      <c r="I260" s="31"/>
      <c r="J260" s="31"/>
      <c r="K260" s="31"/>
      <c r="L260" s="31"/>
      <c r="M260" s="31"/>
      <c r="N260" s="31"/>
      <c r="O260" s="31"/>
      <c r="P260" s="31"/>
      <c r="Q260" s="31"/>
      <c r="R260" s="31"/>
      <c r="S260" s="31"/>
    </row>
    <row r="261" spans="2:19">
      <c r="B261" s="39" t="str">
        <f ca="1">IFERROR(IF(Кредит_не_выплачен*Введенные_значения,Номер_платежа,""), "")</f>
        <v/>
      </c>
      <c r="C261" s="40" t="str">
        <f ca="1">IFERROR(IF(Кредит_не_выплачен*Введенные_значения,Дата_платежа,""), "")</f>
        <v/>
      </c>
      <c r="D261" s="41" t="str">
        <f ca="1">IFERROR(IF(Кредит_не_выплачен*Введенные_значения,Начальный_баланс,""), "")</f>
        <v/>
      </c>
      <c r="E261" s="41" t="str">
        <f ca="1">IFERROR(IF(Кредит_не_выплачен*Введенные_значения,Ежемесячный_платеж,""), "")</f>
        <v/>
      </c>
      <c r="F261" s="41" t="str">
        <f ca="1">IFERROR(IF(Кредит_не_выплачен*Введенные_значения,Основной долг,""), "")</f>
        <v/>
      </c>
      <c r="G261" s="41" t="str">
        <f ca="1">IFERROR(IF(Кредит_не_выплачен*Введенные_значения,Процент,""), "")</f>
        <v/>
      </c>
      <c r="H261" s="41" t="str">
        <f ca="1">IFERROR(IF(Кредит_не_выплачен*Введенные_значения,Конечный_баланс,""), "")</f>
        <v/>
      </c>
      <c r="I261" s="31"/>
      <c r="J261" s="31"/>
      <c r="K261" s="31"/>
      <c r="L261" s="31"/>
      <c r="M261" s="31"/>
      <c r="N261" s="31"/>
      <c r="O261" s="31"/>
      <c r="P261" s="31"/>
      <c r="Q261" s="31"/>
      <c r="R261" s="31"/>
      <c r="S261" s="31"/>
    </row>
    <row r="262" spans="2:19">
      <c r="B262" s="39" t="str">
        <f ca="1">IFERROR(IF(Кредит_не_выплачен*Введенные_значения,Номер_платежа,""), "")</f>
        <v/>
      </c>
      <c r="C262" s="40" t="str">
        <f ca="1">IFERROR(IF(Кредит_не_выплачен*Введенные_значения,Дата_платежа,""), "")</f>
        <v/>
      </c>
      <c r="D262" s="41" t="str">
        <f ca="1">IFERROR(IF(Кредит_не_выплачен*Введенные_значения,Начальный_баланс,""), "")</f>
        <v/>
      </c>
      <c r="E262" s="41" t="str">
        <f ca="1">IFERROR(IF(Кредит_не_выплачен*Введенные_значения,Ежемесячный_платеж,""), "")</f>
        <v/>
      </c>
      <c r="F262" s="41" t="str">
        <f ca="1">IFERROR(IF(Кредит_не_выплачен*Введенные_значения,Основной долг,""), "")</f>
        <v/>
      </c>
      <c r="G262" s="41" t="str">
        <f ca="1">IFERROR(IF(Кредит_не_выплачен*Введенные_значения,Процент,""), "")</f>
        <v/>
      </c>
      <c r="H262" s="41" t="str">
        <f ca="1">IFERROR(IF(Кредит_не_выплачен*Введенные_значения,Конечный_баланс,""), "")</f>
        <v/>
      </c>
      <c r="I262" s="31"/>
      <c r="J262" s="31"/>
      <c r="K262" s="31"/>
      <c r="L262" s="31"/>
      <c r="M262" s="31"/>
      <c r="N262" s="31"/>
      <c r="O262" s="31"/>
      <c r="P262" s="31"/>
      <c r="Q262" s="31"/>
      <c r="R262" s="31"/>
      <c r="S262" s="31"/>
    </row>
    <row r="263" spans="2:19">
      <c r="B263" s="39" t="str">
        <f ca="1">IFERROR(IF(Кредит_не_выплачен*Введенные_значения,Номер_платежа,""), "")</f>
        <v/>
      </c>
      <c r="C263" s="40" t="str">
        <f ca="1">IFERROR(IF(Кредит_не_выплачен*Введенные_значения,Дата_платежа,""), "")</f>
        <v/>
      </c>
      <c r="D263" s="41" t="str">
        <f ca="1">IFERROR(IF(Кредит_не_выплачен*Введенные_значения,Начальный_баланс,""), "")</f>
        <v/>
      </c>
      <c r="E263" s="41" t="str">
        <f ca="1">IFERROR(IF(Кредит_не_выплачен*Введенные_значения,Ежемесячный_платеж,""), "")</f>
        <v/>
      </c>
      <c r="F263" s="41" t="str">
        <f ca="1">IFERROR(IF(Кредит_не_выплачен*Введенные_значения,Основной долг,""), "")</f>
        <v/>
      </c>
      <c r="G263" s="41" t="str">
        <f ca="1">IFERROR(IF(Кредит_не_выплачен*Введенные_значения,Процент,""), "")</f>
        <v/>
      </c>
      <c r="H263" s="41" t="str">
        <f ca="1">IFERROR(IF(Кредит_не_выплачен*Введенные_значения,Конечный_баланс,""), "")</f>
        <v/>
      </c>
      <c r="I263" s="31"/>
      <c r="J263" s="31"/>
      <c r="K263" s="31"/>
      <c r="L263" s="31"/>
      <c r="M263" s="31"/>
      <c r="N263" s="31"/>
      <c r="O263" s="31"/>
      <c r="P263" s="31"/>
      <c r="Q263" s="31"/>
      <c r="R263" s="31"/>
      <c r="S263" s="31"/>
    </row>
    <row r="264" spans="2:19">
      <c r="B264" s="39" t="str">
        <f ca="1">IFERROR(IF(Кредит_не_выплачен*Введенные_значения,Номер_платежа,""), "")</f>
        <v/>
      </c>
      <c r="C264" s="40" t="str">
        <f ca="1">IFERROR(IF(Кредит_не_выплачен*Введенные_значения,Дата_платежа,""), "")</f>
        <v/>
      </c>
      <c r="D264" s="41" t="str">
        <f ca="1">IFERROR(IF(Кредит_не_выплачен*Введенные_значения,Начальный_баланс,""), "")</f>
        <v/>
      </c>
      <c r="E264" s="41" t="str">
        <f ca="1">IFERROR(IF(Кредит_не_выплачен*Введенные_значения,Ежемесячный_платеж,""), "")</f>
        <v/>
      </c>
      <c r="F264" s="41" t="str">
        <f ca="1">IFERROR(IF(Кредит_не_выплачен*Введенные_значения,Основной долг,""), "")</f>
        <v/>
      </c>
      <c r="G264" s="41" t="str">
        <f ca="1">IFERROR(IF(Кредит_не_выплачен*Введенные_значения,Процент,""), "")</f>
        <v/>
      </c>
      <c r="H264" s="41" t="str">
        <f ca="1">IFERROR(IF(Кредит_не_выплачен*Введенные_значения,Конечный_баланс,""), "")</f>
        <v/>
      </c>
      <c r="I264" s="31"/>
      <c r="J264" s="31"/>
      <c r="K264" s="31"/>
      <c r="L264" s="31"/>
      <c r="M264" s="31"/>
      <c r="N264" s="31"/>
      <c r="O264" s="31"/>
      <c r="P264" s="31"/>
      <c r="Q264" s="31"/>
      <c r="R264" s="31"/>
      <c r="S264" s="31"/>
    </row>
    <row r="265" spans="2:19">
      <c r="B265" s="39" t="str">
        <f ca="1">IFERROR(IF(Кредит_не_выплачен*Введенные_значения,Номер_платежа,""), "")</f>
        <v/>
      </c>
      <c r="C265" s="40" t="str">
        <f ca="1">IFERROR(IF(Кредит_не_выплачен*Введенные_значения,Дата_платежа,""), "")</f>
        <v/>
      </c>
      <c r="D265" s="41" t="str">
        <f ca="1">IFERROR(IF(Кредит_не_выплачен*Введенные_значения,Начальный_баланс,""), "")</f>
        <v/>
      </c>
      <c r="E265" s="41" t="str">
        <f ca="1">IFERROR(IF(Кредит_не_выплачен*Введенные_значения,Ежемесячный_платеж,""), "")</f>
        <v/>
      </c>
      <c r="F265" s="41" t="str">
        <f ca="1">IFERROR(IF(Кредит_не_выплачен*Введенные_значения,Основной долг,""), "")</f>
        <v/>
      </c>
      <c r="G265" s="41" t="str">
        <f ca="1">IFERROR(IF(Кредит_не_выплачен*Введенные_значения,Процент,""), "")</f>
        <v/>
      </c>
      <c r="H265" s="41" t="str">
        <f ca="1">IFERROR(IF(Кредит_не_выплачен*Введенные_значения,Конечный_баланс,""), "")</f>
        <v/>
      </c>
      <c r="I265" s="31"/>
      <c r="J265" s="31"/>
      <c r="K265" s="31"/>
      <c r="L265" s="31"/>
      <c r="M265" s="31"/>
      <c r="N265" s="31"/>
      <c r="O265" s="31"/>
      <c r="P265" s="31"/>
      <c r="Q265" s="31"/>
      <c r="R265" s="31"/>
      <c r="S265" s="31"/>
    </row>
    <row r="266" spans="2:19">
      <c r="B266" s="39" t="str">
        <f ca="1">IFERROR(IF(Кредит_не_выплачен*Введенные_значения,Номер_платежа,""), "")</f>
        <v/>
      </c>
      <c r="C266" s="40" t="str">
        <f ca="1">IFERROR(IF(Кредит_не_выплачен*Введенные_значения,Дата_платежа,""), "")</f>
        <v/>
      </c>
      <c r="D266" s="41" t="str">
        <f ca="1">IFERROR(IF(Кредит_не_выплачен*Введенные_значения,Начальный_баланс,""), "")</f>
        <v/>
      </c>
      <c r="E266" s="41" t="str">
        <f ca="1">IFERROR(IF(Кредит_не_выплачен*Введенные_значения,Ежемесячный_платеж,""), "")</f>
        <v/>
      </c>
      <c r="F266" s="41" t="str">
        <f ca="1">IFERROR(IF(Кредит_не_выплачен*Введенные_значения,Основной долг,""), "")</f>
        <v/>
      </c>
      <c r="G266" s="41" t="str">
        <f ca="1">IFERROR(IF(Кредит_не_выплачен*Введенные_значения,Процент,""), "")</f>
        <v/>
      </c>
      <c r="H266" s="41" t="str">
        <f ca="1">IFERROR(IF(Кредит_не_выплачен*Введенные_значения,Конечный_баланс,""), "")</f>
        <v/>
      </c>
      <c r="I266" s="31"/>
      <c r="J266" s="31"/>
      <c r="K266" s="31"/>
      <c r="L266" s="31"/>
      <c r="M266" s="31"/>
      <c r="N266" s="31"/>
      <c r="O266" s="31"/>
      <c r="P266" s="31"/>
      <c r="Q266" s="31"/>
      <c r="R266" s="31"/>
      <c r="S266" s="31"/>
    </row>
    <row r="267" spans="2:19">
      <c r="B267" s="39" t="str">
        <f ca="1">IFERROR(IF(Кредит_не_выплачен*Введенные_значения,Номер_платежа,""), "")</f>
        <v/>
      </c>
      <c r="C267" s="40" t="str">
        <f ca="1">IFERROR(IF(Кредит_не_выплачен*Введенные_значения,Дата_платежа,""), "")</f>
        <v/>
      </c>
      <c r="D267" s="41" t="str">
        <f ca="1">IFERROR(IF(Кредит_не_выплачен*Введенные_значения,Начальный_баланс,""), "")</f>
        <v/>
      </c>
      <c r="E267" s="41" t="str">
        <f ca="1">IFERROR(IF(Кредит_не_выплачен*Введенные_значения,Ежемесячный_платеж,""), "")</f>
        <v/>
      </c>
      <c r="F267" s="41" t="str">
        <f ca="1">IFERROR(IF(Кредит_не_выплачен*Введенные_значения,Основной долг,""), "")</f>
        <v/>
      </c>
      <c r="G267" s="41" t="str">
        <f ca="1">IFERROR(IF(Кредит_не_выплачен*Введенные_значения,Процент,""), "")</f>
        <v/>
      </c>
      <c r="H267" s="41" t="str">
        <f ca="1">IFERROR(IF(Кредит_не_выплачен*Введенные_значения,Конечный_баланс,""), "")</f>
        <v/>
      </c>
      <c r="I267" s="31"/>
      <c r="J267" s="31"/>
      <c r="K267" s="31"/>
      <c r="L267" s="31"/>
      <c r="M267" s="31"/>
      <c r="N267" s="31"/>
      <c r="O267" s="31"/>
      <c r="P267" s="31"/>
      <c r="Q267" s="31"/>
      <c r="R267" s="31"/>
      <c r="S267" s="31"/>
    </row>
    <row r="268" spans="2:19">
      <c r="B268" s="39" t="str">
        <f ca="1">IFERROR(IF(Кредит_не_выплачен*Введенные_значения,Номер_платежа,""), "")</f>
        <v/>
      </c>
      <c r="C268" s="40" t="str">
        <f ca="1">IFERROR(IF(Кредит_не_выплачен*Введенные_значения,Дата_платежа,""), "")</f>
        <v/>
      </c>
      <c r="D268" s="41" t="str">
        <f ca="1">IFERROR(IF(Кредит_не_выплачен*Введенные_значения,Начальный_баланс,""), "")</f>
        <v/>
      </c>
      <c r="E268" s="41" t="str">
        <f ca="1">IFERROR(IF(Кредит_не_выплачен*Введенные_значения,Ежемесячный_платеж,""), "")</f>
        <v/>
      </c>
      <c r="F268" s="41" t="str">
        <f ca="1">IFERROR(IF(Кредит_не_выплачен*Введенные_значения,Основной долг,""), "")</f>
        <v/>
      </c>
      <c r="G268" s="41" t="str">
        <f ca="1">IFERROR(IF(Кредит_не_выплачен*Введенные_значения,Процент,""), "")</f>
        <v/>
      </c>
      <c r="H268" s="41" t="str">
        <f ca="1">IFERROR(IF(Кредит_не_выплачен*Введенные_значения,Конечный_баланс,""), "")</f>
        <v/>
      </c>
      <c r="I268" s="31"/>
      <c r="J268" s="31"/>
      <c r="K268" s="31"/>
      <c r="L268" s="31"/>
      <c r="M268" s="31"/>
      <c r="N268" s="31"/>
      <c r="O268" s="31"/>
      <c r="P268" s="31"/>
      <c r="Q268" s="31"/>
      <c r="R268" s="31"/>
      <c r="S268" s="31"/>
    </row>
    <row r="269" spans="2:19">
      <c r="B269" s="39" t="str">
        <f ca="1">IFERROR(IF(Кредит_не_выплачен*Введенные_значения,Номер_платежа,""), "")</f>
        <v/>
      </c>
      <c r="C269" s="40" t="str">
        <f ca="1">IFERROR(IF(Кредит_не_выплачен*Введенные_значения,Дата_платежа,""), "")</f>
        <v/>
      </c>
      <c r="D269" s="41" t="str">
        <f ca="1">IFERROR(IF(Кредит_не_выплачен*Введенные_значения,Начальный_баланс,""), "")</f>
        <v/>
      </c>
      <c r="E269" s="41" t="str">
        <f ca="1">IFERROR(IF(Кредит_не_выплачен*Введенные_значения,Ежемесячный_платеж,""), "")</f>
        <v/>
      </c>
      <c r="F269" s="41" t="str">
        <f ca="1">IFERROR(IF(Кредит_не_выплачен*Введенные_значения,Основной долг,""), "")</f>
        <v/>
      </c>
      <c r="G269" s="41" t="str">
        <f ca="1">IFERROR(IF(Кредит_не_выплачен*Введенные_значения,Процент,""), "")</f>
        <v/>
      </c>
      <c r="H269" s="41" t="str">
        <f ca="1">IFERROR(IF(Кредит_не_выплачен*Введенные_значения,Конечный_баланс,""), "")</f>
        <v/>
      </c>
      <c r="I269" s="31"/>
      <c r="J269" s="31"/>
      <c r="K269" s="31"/>
      <c r="L269" s="31"/>
      <c r="M269" s="31"/>
      <c r="N269" s="31"/>
      <c r="O269" s="31"/>
      <c r="P269" s="31"/>
      <c r="Q269" s="31"/>
      <c r="R269" s="31"/>
      <c r="S269" s="31"/>
    </row>
    <row r="270" spans="2:19">
      <c r="B270" s="39" t="str">
        <f ca="1">IFERROR(IF(Кредит_не_выплачен*Введенные_значения,Номер_платежа,""), "")</f>
        <v/>
      </c>
      <c r="C270" s="40" t="str">
        <f ca="1">IFERROR(IF(Кредит_не_выплачен*Введенные_значения,Дата_платежа,""), "")</f>
        <v/>
      </c>
      <c r="D270" s="41" t="str">
        <f ca="1">IFERROR(IF(Кредит_не_выплачен*Введенные_значения,Начальный_баланс,""), "")</f>
        <v/>
      </c>
      <c r="E270" s="41" t="str">
        <f ca="1">IFERROR(IF(Кредит_не_выплачен*Введенные_значения,Ежемесячный_платеж,""), "")</f>
        <v/>
      </c>
      <c r="F270" s="41" t="str">
        <f ca="1">IFERROR(IF(Кредит_не_выплачен*Введенные_значения,Основной долг,""), "")</f>
        <v/>
      </c>
      <c r="G270" s="41" t="str">
        <f ca="1">IFERROR(IF(Кредит_не_выплачен*Введенные_значения,Процент,""), "")</f>
        <v/>
      </c>
      <c r="H270" s="41" t="str">
        <f ca="1">IFERROR(IF(Кредит_не_выплачен*Введенные_значения,Конечный_баланс,""), "")</f>
        <v/>
      </c>
      <c r="I270" s="31"/>
      <c r="J270" s="31"/>
      <c r="K270" s="31"/>
      <c r="L270" s="31"/>
      <c r="M270" s="31"/>
      <c r="N270" s="31"/>
      <c r="O270" s="31"/>
      <c r="P270" s="31"/>
      <c r="Q270" s="31"/>
      <c r="R270" s="31"/>
      <c r="S270" s="31"/>
    </row>
    <row r="271" spans="2:19">
      <c r="B271" s="39" t="str">
        <f ca="1">IFERROR(IF(Кредит_не_выплачен*Введенные_значения,Номер_платежа,""), "")</f>
        <v/>
      </c>
      <c r="C271" s="40" t="str">
        <f ca="1">IFERROR(IF(Кредит_не_выплачен*Введенные_значения,Дата_платежа,""), "")</f>
        <v/>
      </c>
      <c r="D271" s="41" t="str">
        <f ca="1">IFERROR(IF(Кредит_не_выплачен*Введенные_значения,Начальный_баланс,""), "")</f>
        <v/>
      </c>
      <c r="E271" s="41" t="str">
        <f ca="1">IFERROR(IF(Кредит_не_выплачен*Введенные_значения,Ежемесячный_платеж,""), "")</f>
        <v/>
      </c>
      <c r="F271" s="41" t="str">
        <f ca="1">IFERROR(IF(Кредит_не_выплачен*Введенные_значения,Основной долг,""), "")</f>
        <v/>
      </c>
      <c r="G271" s="41" t="str">
        <f ca="1">IFERROR(IF(Кредит_не_выплачен*Введенные_значения,Процент,""), "")</f>
        <v/>
      </c>
      <c r="H271" s="41" t="str">
        <f ca="1">IFERROR(IF(Кредит_не_выплачен*Введенные_значения,Конечный_баланс,""), "")</f>
        <v/>
      </c>
      <c r="I271" s="31"/>
      <c r="J271" s="31"/>
      <c r="K271" s="31"/>
      <c r="L271" s="31"/>
      <c r="M271" s="31"/>
      <c r="N271" s="31"/>
      <c r="O271" s="31"/>
      <c r="P271" s="31"/>
      <c r="Q271" s="31"/>
      <c r="R271" s="31"/>
      <c r="S271" s="31"/>
    </row>
    <row r="272" spans="2:19">
      <c r="B272" s="39" t="str">
        <f ca="1">IFERROR(IF(Кредит_не_выплачен*Введенные_значения,Номер_платежа,""), "")</f>
        <v/>
      </c>
      <c r="C272" s="40" t="str">
        <f ca="1">IFERROR(IF(Кредит_не_выплачен*Введенные_значения,Дата_платежа,""), "")</f>
        <v/>
      </c>
      <c r="D272" s="41" t="str">
        <f ca="1">IFERROR(IF(Кредит_не_выплачен*Введенные_значения,Начальный_баланс,""), "")</f>
        <v/>
      </c>
      <c r="E272" s="41" t="str">
        <f ca="1">IFERROR(IF(Кредит_не_выплачен*Введенные_значения,Ежемесячный_платеж,""), "")</f>
        <v/>
      </c>
      <c r="F272" s="41" t="str">
        <f ca="1">IFERROR(IF(Кредит_не_выплачен*Введенные_значения,Основной долг,""), "")</f>
        <v/>
      </c>
      <c r="G272" s="41" t="str">
        <f ca="1">IFERROR(IF(Кредит_не_выплачен*Введенные_значения,Процент,""), "")</f>
        <v/>
      </c>
      <c r="H272" s="41" t="str">
        <f ca="1">IFERROR(IF(Кредит_не_выплачен*Введенные_значения,Конечный_баланс,""), "")</f>
        <v/>
      </c>
      <c r="I272" s="31"/>
      <c r="J272" s="31"/>
      <c r="K272" s="31"/>
      <c r="L272" s="31"/>
      <c r="M272" s="31"/>
      <c r="N272" s="31"/>
      <c r="O272" s="31"/>
      <c r="P272" s="31"/>
      <c r="Q272" s="31"/>
      <c r="R272" s="31"/>
      <c r="S272" s="31"/>
    </row>
    <row r="273" spans="2:19">
      <c r="B273" s="39" t="str">
        <f ca="1">IFERROR(IF(Кредит_не_выплачен*Введенные_значения,Номер_платежа,""), "")</f>
        <v/>
      </c>
      <c r="C273" s="40" t="str">
        <f ca="1">IFERROR(IF(Кредит_не_выплачен*Введенные_значения,Дата_платежа,""), "")</f>
        <v/>
      </c>
      <c r="D273" s="41" t="str">
        <f ca="1">IFERROR(IF(Кредит_не_выплачен*Введенные_значения,Начальный_баланс,""), "")</f>
        <v/>
      </c>
      <c r="E273" s="41" t="str">
        <f ca="1">IFERROR(IF(Кредит_не_выплачен*Введенные_значения,Ежемесячный_платеж,""), "")</f>
        <v/>
      </c>
      <c r="F273" s="41" t="str">
        <f ca="1">IFERROR(IF(Кредит_не_выплачен*Введенные_значения,Основной долг,""), "")</f>
        <v/>
      </c>
      <c r="G273" s="41" t="str">
        <f ca="1">IFERROR(IF(Кредит_не_выплачен*Введенные_значения,Процент,""), "")</f>
        <v/>
      </c>
      <c r="H273" s="41" t="str">
        <f ca="1">IFERROR(IF(Кредит_не_выплачен*Введенные_значения,Конечный_баланс,""), "")</f>
        <v/>
      </c>
      <c r="I273" s="31"/>
      <c r="J273" s="31"/>
      <c r="K273" s="31"/>
      <c r="L273" s="31"/>
      <c r="M273" s="31"/>
      <c r="N273" s="31"/>
      <c r="O273" s="31"/>
      <c r="P273" s="31"/>
      <c r="Q273" s="31"/>
      <c r="R273" s="31"/>
      <c r="S273" s="31"/>
    </row>
    <row r="274" spans="2:19">
      <c r="B274" s="39" t="str">
        <f ca="1">IFERROR(IF(Кредит_не_выплачен*Введенные_значения,Номер_платежа,""), "")</f>
        <v/>
      </c>
      <c r="C274" s="40" t="str">
        <f ca="1">IFERROR(IF(Кредит_не_выплачен*Введенные_значения,Дата_платежа,""), "")</f>
        <v/>
      </c>
      <c r="D274" s="41" t="str">
        <f ca="1">IFERROR(IF(Кредит_не_выплачен*Введенные_значения,Начальный_баланс,""), "")</f>
        <v/>
      </c>
      <c r="E274" s="41" t="str">
        <f ca="1">IFERROR(IF(Кредит_не_выплачен*Введенные_значения,Ежемесячный_платеж,""), "")</f>
        <v/>
      </c>
      <c r="F274" s="41" t="str">
        <f ca="1">IFERROR(IF(Кредит_не_выплачен*Введенные_значения,Основной долг,""), "")</f>
        <v/>
      </c>
      <c r="G274" s="41" t="str">
        <f ca="1">IFERROR(IF(Кредит_не_выплачен*Введенные_значения,Процент,""), "")</f>
        <v/>
      </c>
      <c r="H274" s="41" t="str">
        <f ca="1">IFERROR(IF(Кредит_не_выплачен*Введенные_значения,Конечный_баланс,""), "")</f>
        <v/>
      </c>
      <c r="I274" s="31"/>
      <c r="J274" s="31"/>
      <c r="K274" s="31"/>
      <c r="L274" s="31"/>
      <c r="M274" s="31"/>
      <c r="N274" s="31"/>
      <c r="O274" s="31"/>
      <c r="P274" s="31"/>
      <c r="Q274" s="31"/>
      <c r="R274" s="31"/>
      <c r="S274" s="31"/>
    </row>
    <row r="275" spans="2:19">
      <c r="B275" s="39" t="str">
        <f ca="1">IFERROR(IF(Кредит_не_выплачен*Введенные_значения,Номер_платежа,""), "")</f>
        <v/>
      </c>
      <c r="C275" s="40" t="str">
        <f ca="1">IFERROR(IF(Кредит_не_выплачен*Введенные_значения,Дата_платежа,""), "")</f>
        <v/>
      </c>
      <c r="D275" s="41" t="str">
        <f ca="1">IFERROR(IF(Кредит_не_выплачен*Введенные_значения,Начальный_баланс,""), "")</f>
        <v/>
      </c>
      <c r="E275" s="41" t="str">
        <f ca="1">IFERROR(IF(Кредит_не_выплачен*Введенные_значения,Ежемесячный_платеж,""), "")</f>
        <v/>
      </c>
      <c r="F275" s="41" t="str">
        <f ca="1">IFERROR(IF(Кредит_не_выплачен*Введенные_значения,Основной долг,""), "")</f>
        <v/>
      </c>
      <c r="G275" s="41" t="str">
        <f ca="1">IFERROR(IF(Кредит_не_выплачен*Введенные_значения,Процент,""), "")</f>
        <v/>
      </c>
      <c r="H275" s="41" t="str">
        <f ca="1">IFERROR(IF(Кредит_не_выплачен*Введенные_значения,Конечный_баланс,""), "")</f>
        <v/>
      </c>
      <c r="I275" s="31"/>
      <c r="J275" s="31"/>
      <c r="K275" s="31"/>
      <c r="L275" s="31"/>
      <c r="M275" s="31"/>
      <c r="N275" s="31"/>
      <c r="O275" s="31"/>
      <c r="P275" s="31"/>
      <c r="Q275" s="31"/>
      <c r="R275" s="31"/>
      <c r="S275" s="31"/>
    </row>
    <row r="276" spans="2:19">
      <c r="B276" s="39" t="str">
        <f ca="1">IFERROR(IF(Кредит_не_выплачен*Введенные_значения,Номер_платежа,""), "")</f>
        <v/>
      </c>
      <c r="C276" s="40" t="str">
        <f ca="1">IFERROR(IF(Кредит_не_выплачен*Введенные_значения,Дата_платежа,""), "")</f>
        <v/>
      </c>
      <c r="D276" s="41" t="str">
        <f ca="1">IFERROR(IF(Кредит_не_выплачен*Введенные_значения,Начальный_баланс,""), "")</f>
        <v/>
      </c>
      <c r="E276" s="41" t="str">
        <f ca="1">IFERROR(IF(Кредит_не_выплачен*Введенные_значения,Ежемесячный_платеж,""), "")</f>
        <v/>
      </c>
      <c r="F276" s="41" t="str">
        <f ca="1">IFERROR(IF(Кредит_не_выплачен*Введенные_значения,Основной долг,""), "")</f>
        <v/>
      </c>
      <c r="G276" s="41" t="str">
        <f ca="1">IFERROR(IF(Кредит_не_выплачен*Введенные_значения,Процент,""), "")</f>
        <v/>
      </c>
      <c r="H276" s="41" t="str">
        <f ca="1">IFERROR(IF(Кредит_не_выплачен*Введенные_значения,Конечный_баланс,""), "")</f>
        <v/>
      </c>
      <c r="I276" s="31"/>
      <c r="J276" s="31"/>
      <c r="K276" s="31"/>
      <c r="L276" s="31"/>
      <c r="M276" s="31"/>
      <c r="N276" s="31"/>
      <c r="O276" s="31"/>
      <c r="P276" s="31"/>
      <c r="Q276" s="31"/>
      <c r="R276" s="31"/>
      <c r="S276" s="31"/>
    </row>
    <row r="277" spans="2:19">
      <c r="B277" s="39" t="str">
        <f ca="1">IFERROR(IF(Кредит_не_выплачен*Введенные_значения,Номер_платежа,""), "")</f>
        <v/>
      </c>
      <c r="C277" s="40" t="str">
        <f ca="1">IFERROR(IF(Кредит_не_выплачен*Введенные_значения,Дата_платежа,""), "")</f>
        <v/>
      </c>
      <c r="D277" s="41" t="str">
        <f ca="1">IFERROR(IF(Кредит_не_выплачен*Введенные_значения,Начальный_баланс,""), "")</f>
        <v/>
      </c>
      <c r="E277" s="41" t="str">
        <f ca="1">IFERROR(IF(Кредит_не_выплачен*Введенные_значения,Ежемесячный_платеж,""), "")</f>
        <v/>
      </c>
      <c r="F277" s="41" t="str">
        <f ca="1">IFERROR(IF(Кредит_не_выплачен*Введенные_значения,Основной долг,""), "")</f>
        <v/>
      </c>
      <c r="G277" s="41" t="str">
        <f ca="1">IFERROR(IF(Кредит_не_выплачен*Введенные_значения,Процент,""), "")</f>
        <v/>
      </c>
      <c r="H277" s="41" t="str">
        <f ca="1">IFERROR(IF(Кредит_не_выплачен*Введенные_значения,Конечный_баланс,""), "")</f>
        <v/>
      </c>
      <c r="I277" s="31"/>
      <c r="J277" s="31"/>
      <c r="K277" s="31"/>
      <c r="L277" s="31"/>
      <c r="M277" s="31"/>
      <c r="N277" s="31"/>
      <c r="O277" s="31"/>
      <c r="P277" s="31"/>
      <c r="Q277" s="31"/>
      <c r="R277" s="31"/>
      <c r="S277" s="31"/>
    </row>
    <row r="278" spans="2:19">
      <c r="B278" s="39" t="str">
        <f ca="1">IFERROR(IF(Кредит_не_выплачен*Введенные_значения,Номер_платежа,""), "")</f>
        <v/>
      </c>
      <c r="C278" s="40" t="str">
        <f ca="1">IFERROR(IF(Кредит_не_выплачен*Введенные_значения,Дата_платежа,""), "")</f>
        <v/>
      </c>
      <c r="D278" s="41" t="str">
        <f ca="1">IFERROR(IF(Кредит_не_выплачен*Введенные_значения,Начальный_баланс,""), "")</f>
        <v/>
      </c>
      <c r="E278" s="41" t="str">
        <f ca="1">IFERROR(IF(Кредит_не_выплачен*Введенные_значения,Ежемесячный_платеж,""), "")</f>
        <v/>
      </c>
      <c r="F278" s="41" t="str">
        <f ca="1">IFERROR(IF(Кредит_не_выплачен*Введенные_значения,Основной долг,""), "")</f>
        <v/>
      </c>
      <c r="G278" s="41" t="str">
        <f ca="1">IFERROR(IF(Кредит_не_выплачен*Введенные_значения,Процент,""), "")</f>
        <v/>
      </c>
      <c r="H278" s="41" t="str">
        <f ca="1">IFERROR(IF(Кредит_не_выплачен*Введенные_значения,Конечный_баланс,""), "")</f>
        <v/>
      </c>
      <c r="I278" s="31"/>
      <c r="J278" s="31"/>
      <c r="K278" s="31"/>
      <c r="L278" s="31"/>
      <c r="M278" s="31"/>
      <c r="N278" s="31"/>
      <c r="O278" s="31"/>
      <c r="P278" s="31"/>
      <c r="Q278" s="31"/>
      <c r="R278" s="31"/>
      <c r="S278" s="31"/>
    </row>
    <row r="279" spans="2:19">
      <c r="B279" s="39" t="str">
        <f ca="1">IFERROR(IF(Кредит_не_выплачен*Введенные_значения,Номер_платежа,""), "")</f>
        <v/>
      </c>
      <c r="C279" s="40" t="str">
        <f ca="1">IFERROR(IF(Кредит_не_выплачен*Введенные_значения,Дата_платежа,""), "")</f>
        <v/>
      </c>
      <c r="D279" s="41" t="str">
        <f ca="1">IFERROR(IF(Кредит_не_выплачен*Введенные_значения,Начальный_баланс,""), "")</f>
        <v/>
      </c>
      <c r="E279" s="41" t="str">
        <f ca="1">IFERROR(IF(Кредит_не_выплачен*Введенные_значения,Ежемесячный_платеж,""), "")</f>
        <v/>
      </c>
      <c r="F279" s="41" t="str">
        <f ca="1">IFERROR(IF(Кредит_не_выплачен*Введенные_значения,Основной долг,""), "")</f>
        <v/>
      </c>
      <c r="G279" s="41" t="str">
        <f ca="1">IFERROR(IF(Кредит_не_выплачен*Введенные_значения,Процент,""), "")</f>
        <v/>
      </c>
      <c r="H279" s="41" t="str">
        <f ca="1">IFERROR(IF(Кредит_не_выплачен*Введенные_значения,Конечный_баланс,""), "")</f>
        <v/>
      </c>
      <c r="I279" s="31"/>
      <c r="J279" s="31"/>
      <c r="K279" s="31"/>
      <c r="L279" s="31"/>
      <c r="M279" s="31"/>
      <c r="N279" s="31"/>
      <c r="O279" s="31"/>
      <c r="P279" s="31"/>
      <c r="Q279" s="31"/>
      <c r="R279" s="31"/>
      <c r="S279" s="31"/>
    </row>
    <row r="280" spans="2:19">
      <c r="B280" s="39" t="str">
        <f ca="1">IFERROR(IF(Кредит_не_выплачен*Введенные_значения,Номер_платежа,""), "")</f>
        <v/>
      </c>
      <c r="C280" s="40" t="str">
        <f ca="1">IFERROR(IF(Кредит_не_выплачен*Введенные_значения,Дата_платежа,""), "")</f>
        <v/>
      </c>
      <c r="D280" s="41" t="str">
        <f ca="1">IFERROR(IF(Кредит_не_выплачен*Введенные_значения,Начальный_баланс,""), "")</f>
        <v/>
      </c>
      <c r="E280" s="41" t="str">
        <f ca="1">IFERROR(IF(Кредит_не_выплачен*Введенные_значения,Ежемесячный_платеж,""), "")</f>
        <v/>
      </c>
      <c r="F280" s="41" t="str">
        <f ca="1">IFERROR(IF(Кредит_не_выплачен*Введенные_значения,Основной долг,""), "")</f>
        <v/>
      </c>
      <c r="G280" s="41" t="str">
        <f ca="1">IFERROR(IF(Кредит_не_выплачен*Введенные_значения,Процент,""), "")</f>
        <v/>
      </c>
      <c r="H280" s="41" t="str">
        <f ca="1">IFERROR(IF(Кредит_не_выплачен*Введенные_значения,Конечный_баланс,""), "")</f>
        <v/>
      </c>
      <c r="I280" s="31"/>
      <c r="J280" s="31"/>
      <c r="K280" s="31"/>
      <c r="L280" s="31"/>
      <c r="M280" s="31"/>
      <c r="N280" s="31"/>
      <c r="O280" s="31"/>
      <c r="P280" s="31"/>
      <c r="Q280" s="31"/>
      <c r="R280" s="31"/>
      <c r="S280" s="31"/>
    </row>
    <row r="281" spans="2:19">
      <c r="B281" s="39" t="str">
        <f ca="1">IFERROR(IF(Кредит_не_выплачен*Введенные_значения,Номер_платежа,""), "")</f>
        <v/>
      </c>
      <c r="C281" s="40" t="str">
        <f ca="1">IFERROR(IF(Кредит_не_выплачен*Введенные_значения,Дата_платежа,""), "")</f>
        <v/>
      </c>
      <c r="D281" s="41" t="str">
        <f ca="1">IFERROR(IF(Кредит_не_выплачен*Введенные_значения,Начальный_баланс,""), "")</f>
        <v/>
      </c>
      <c r="E281" s="41" t="str">
        <f ca="1">IFERROR(IF(Кредит_не_выплачен*Введенные_значения,Ежемесячный_платеж,""), "")</f>
        <v/>
      </c>
      <c r="F281" s="41" t="str">
        <f ca="1">IFERROR(IF(Кредит_не_выплачен*Введенные_значения,Основной долг,""), "")</f>
        <v/>
      </c>
      <c r="G281" s="41" t="str">
        <f ca="1">IFERROR(IF(Кредит_не_выплачен*Введенные_значения,Процент,""), "")</f>
        <v/>
      </c>
      <c r="H281" s="41" t="str">
        <f ca="1">IFERROR(IF(Кредит_не_выплачен*Введенные_значения,Конечный_баланс,""), "")</f>
        <v/>
      </c>
      <c r="I281" s="31"/>
      <c r="J281" s="31"/>
      <c r="K281" s="31"/>
      <c r="L281" s="31"/>
      <c r="M281" s="31"/>
      <c r="N281" s="31"/>
      <c r="O281" s="31"/>
      <c r="P281" s="31"/>
      <c r="Q281" s="31"/>
      <c r="R281" s="31"/>
      <c r="S281" s="31"/>
    </row>
    <row r="282" spans="2:19">
      <c r="B282" s="39" t="str">
        <f ca="1">IFERROR(IF(Кредит_не_выплачен*Введенные_значения,Номер_платежа,""), "")</f>
        <v/>
      </c>
      <c r="C282" s="40" t="str">
        <f ca="1">IFERROR(IF(Кредит_не_выплачен*Введенные_значения,Дата_платежа,""), "")</f>
        <v/>
      </c>
      <c r="D282" s="41" t="str">
        <f ca="1">IFERROR(IF(Кредит_не_выплачен*Введенные_значения,Начальный_баланс,""), "")</f>
        <v/>
      </c>
      <c r="E282" s="41" t="str">
        <f ca="1">IFERROR(IF(Кредит_не_выплачен*Введенные_значения,Ежемесячный_платеж,""), "")</f>
        <v/>
      </c>
      <c r="F282" s="41" t="str">
        <f ca="1">IFERROR(IF(Кредит_не_выплачен*Введенные_значения,Основной долг,""), "")</f>
        <v/>
      </c>
      <c r="G282" s="41" t="str">
        <f ca="1">IFERROR(IF(Кредит_не_выплачен*Введенные_значения,Процент,""), "")</f>
        <v/>
      </c>
      <c r="H282" s="41" t="str">
        <f ca="1">IFERROR(IF(Кредит_не_выплачен*Введенные_значения,Конечный_баланс,""), "")</f>
        <v/>
      </c>
      <c r="I282" s="31"/>
      <c r="J282" s="31"/>
      <c r="K282" s="31"/>
      <c r="L282" s="31"/>
      <c r="M282" s="31"/>
      <c r="N282" s="31"/>
      <c r="O282" s="31"/>
      <c r="P282" s="31"/>
      <c r="Q282" s="31"/>
      <c r="R282" s="31"/>
      <c r="S282" s="31"/>
    </row>
    <row r="283" spans="2:19">
      <c r="B283" s="39" t="str">
        <f ca="1">IFERROR(IF(Кредит_не_выплачен*Введенные_значения,Номер_платежа,""), "")</f>
        <v/>
      </c>
      <c r="C283" s="40" t="str">
        <f ca="1">IFERROR(IF(Кредит_не_выплачен*Введенные_значения,Дата_платежа,""), "")</f>
        <v/>
      </c>
      <c r="D283" s="41" t="str">
        <f ca="1">IFERROR(IF(Кредит_не_выплачен*Введенные_значения,Начальный_баланс,""), "")</f>
        <v/>
      </c>
      <c r="E283" s="41" t="str">
        <f ca="1">IFERROR(IF(Кредит_не_выплачен*Введенные_значения,Ежемесячный_платеж,""), "")</f>
        <v/>
      </c>
      <c r="F283" s="41" t="str">
        <f ca="1">IFERROR(IF(Кредит_не_выплачен*Введенные_значения,Основной долг,""), "")</f>
        <v/>
      </c>
      <c r="G283" s="41" t="str">
        <f ca="1">IFERROR(IF(Кредит_не_выплачен*Введенные_значения,Процент,""), "")</f>
        <v/>
      </c>
      <c r="H283" s="41" t="str">
        <f ca="1">IFERROR(IF(Кредит_не_выплачен*Введенные_значения,Конечный_баланс,""), "")</f>
        <v/>
      </c>
      <c r="I283" s="31"/>
      <c r="J283" s="31"/>
      <c r="K283" s="31"/>
      <c r="L283" s="31"/>
      <c r="M283" s="31"/>
      <c r="N283" s="31"/>
      <c r="O283" s="31"/>
      <c r="P283" s="31"/>
      <c r="Q283" s="31"/>
      <c r="R283" s="31"/>
      <c r="S283" s="31"/>
    </row>
    <row r="284" spans="2:19">
      <c r="B284" s="39" t="str">
        <f ca="1">IFERROR(IF(Кредит_не_выплачен*Введенные_значения,Номер_платежа,""), "")</f>
        <v/>
      </c>
      <c r="C284" s="40" t="str">
        <f ca="1">IFERROR(IF(Кредит_не_выплачен*Введенные_значения,Дата_платежа,""), "")</f>
        <v/>
      </c>
      <c r="D284" s="41" t="str">
        <f ca="1">IFERROR(IF(Кредит_не_выплачен*Введенные_значения,Начальный_баланс,""), "")</f>
        <v/>
      </c>
      <c r="E284" s="41" t="str">
        <f ca="1">IFERROR(IF(Кредит_не_выплачен*Введенные_значения,Ежемесячный_платеж,""), "")</f>
        <v/>
      </c>
      <c r="F284" s="41" t="str">
        <f ca="1">IFERROR(IF(Кредит_не_выплачен*Введенные_значения,Основной долг,""), "")</f>
        <v/>
      </c>
      <c r="G284" s="41" t="str">
        <f ca="1">IFERROR(IF(Кредит_не_выплачен*Введенные_значения,Процент,""), "")</f>
        <v/>
      </c>
      <c r="H284" s="41" t="str">
        <f ca="1">IFERROR(IF(Кредит_не_выплачен*Введенные_значения,Конечный_баланс,""), "")</f>
        <v/>
      </c>
      <c r="I284" s="31"/>
      <c r="J284" s="31"/>
      <c r="K284" s="31"/>
      <c r="L284" s="31"/>
      <c r="M284" s="31"/>
      <c r="N284" s="31"/>
      <c r="O284" s="31"/>
      <c r="P284" s="31"/>
      <c r="Q284" s="31"/>
      <c r="R284" s="31"/>
      <c r="S284" s="31"/>
    </row>
    <row r="285" spans="2:19">
      <c r="B285" s="39" t="str">
        <f ca="1">IFERROR(IF(Кредит_не_выплачен*Введенные_значения,Номер_платежа,""), "")</f>
        <v/>
      </c>
      <c r="C285" s="40" t="str">
        <f ca="1">IFERROR(IF(Кредит_не_выплачен*Введенные_значения,Дата_платежа,""), "")</f>
        <v/>
      </c>
      <c r="D285" s="41" t="str">
        <f ca="1">IFERROR(IF(Кредит_не_выплачен*Введенные_значения,Начальный_баланс,""), "")</f>
        <v/>
      </c>
      <c r="E285" s="41" t="str">
        <f ca="1">IFERROR(IF(Кредит_не_выплачен*Введенные_значения,Ежемесячный_платеж,""), "")</f>
        <v/>
      </c>
      <c r="F285" s="41" t="str">
        <f ca="1">IFERROR(IF(Кредит_не_выплачен*Введенные_значения,Основной долг,""), "")</f>
        <v/>
      </c>
      <c r="G285" s="41" t="str">
        <f ca="1">IFERROR(IF(Кредит_не_выплачен*Введенные_значения,Процент,""), "")</f>
        <v/>
      </c>
      <c r="H285" s="41" t="str">
        <f ca="1">IFERROR(IF(Кредит_не_выплачен*Введенные_значения,Конечный_баланс,""), "")</f>
        <v/>
      </c>
      <c r="I285" s="31"/>
      <c r="J285" s="31"/>
      <c r="K285" s="31"/>
      <c r="L285" s="31"/>
      <c r="M285" s="31"/>
      <c r="N285" s="31"/>
      <c r="O285" s="31"/>
      <c r="P285" s="31"/>
      <c r="Q285" s="31"/>
      <c r="R285" s="31"/>
      <c r="S285" s="31"/>
    </row>
    <row r="286" spans="2:19">
      <c r="B286" s="39" t="str">
        <f ca="1">IFERROR(IF(Кредит_не_выплачен*Введенные_значения,Номер_платежа,""), "")</f>
        <v/>
      </c>
      <c r="C286" s="40" t="str">
        <f ca="1">IFERROR(IF(Кредит_не_выплачен*Введенные_значения,Дата_платежа,""), "")</f>
        <v/>
      </c>
      <c r="D286" s="41" t="str">
        <f ca="1">IFERROR(IF(Кредит_не_выплачен*Введенные_значения,Начальный_баланс,""), "")</f>
        <v/>
      </c>
      <c r="E286" s="41" t="str">
        <f ca="1">IFERROR(IF(Кредит_не_выплачен*Введенные_значения,Ежемесячный_платеж,""), "")</f>
        <v/>
      </c>
      <c r="F286" s="41" t="str">
        <f ca="1">IFERROR(IF(Кредит_не_выплачен*Введенные_значения,Основной долг,""), "")</f>
        <v/>
      </c>
      <c r="G286" s="41" t="str">
        <f ca="1">IFERROR(IF(Кредит_не_выплачен*Введенные_значения,Процент,""), "")</f>
        <v/>
      </c>
      <c r="H286" s="41" t="str">
        <f ca="1">IFERROR(IF(Кредит_не_выплачен*Введенные_значения,Конечный_баланс,""), "")</f>
        <v/>
      </c>
      <c r="I286" s="31"/>
      <c r="J286" s="31"/>
      <c r="K286" s="31"/>
      <c r="L286" s="31"/>
      <c r="M286" s="31"/>
      <c r="N286" s="31"/>
      <c r="O286" s="31"/>
      <c r="P286" s="31"/>
      <c r="Q286" s="31"/>
      <c r="R286" s="31"/>
      <c r="S286" s="31"/>
    </row>
    <row r="287" spans="2:19">
      <c r="B287" s="39" t="str">
        <f ca="1">IFERROR(IF(Кредит_не_выплачен*Введенные_значения,Номер_платежа,""), "")</f>
        <v/>
      </c>
      <c r="C287" s="40" t="str">
        <f ca="1">IFERROR(IF(Кредит_не_выплачен*Введенные_значения,Дата_платежа,""), "")</f>
        <v/>
      </c>
      <c r="D287" s="41" t="str">
        <f ca="1">IFERROR(IF(Кредит_не_выплачен*Введенные_значения,Начальный_баланс,""), "")</f>
        <v/>
      </c>
      <c r="E287" s="41" t="str">
        <f ca="1">IFERROR(IF(Кредит_не_выплачен*Введенные_значения,Ежемесячный_платеж,""), "")</f>
        <v/>
      </c>
      <c r="F287" s="41" t="str">
        <f ca="1">IFERROR(IF(Кредит_не_выплачен*Введенные_значения,Основной долг,""), "")</f>
        <v/>
      </c>
      <c r="G287" s="41" t="str">
        <f ca="1">IFERROR(IF(Кредит_не_выплачен*Введенные_значения,Процент,""), "")</f>
        <v/>
      </c>
      <c r="H287" s="41" t="str">
        <f ca="1">IFERROR(IF(Кредит_не_выплачен*Введенные_значения,Конечный_баланс,""), "")</f>
        <v/>
      </c>
      <c r="I287" s="31"/>
      <c r="J287" s="31"/>
      <c r="K287" s="31"/>
      <c r="L287" s="31"/>
      <c r="M287" s="31"/>
      <c r="N287" s="31"/>
      <c r="O287" s="31"/>
      <c r="P287" s="31"/>
      <c r="Q287" s="31"/>
      <c r="R287" s="31"/>
      <c r="S287" s="31"/>
    </row>
    <row r="288" spans="2:19">
      <c r="B288" s="39" t="str">
        <f ca="1">IFERROR(IF(Кредит_не_выплачен*Введенные_значения,Номер_платежа,""), "")</f>
        <v/>
      </c>
      <c r="C288" s="40" t="str">
        <f ca="1">IFERROR(IF(Кредит_не_выплачен*Введенные_значения,Дата_платежа,""), "")</f>
        <v/>
      </c>
      <c r="D288" s="41" t="str">
        <f ca="1">IFERROR(IF(Кредит_не_выплачен*Введенные_значения,Начальный_баланс,""), "")</f>
        <v/>
      </c>
      <c r="E288" s="41" t="str">
        <f ca="1">IFERROR(IF(Кредит_не_выплачен*Введенные_значения,Ежемесячный_платеж,""), "")</f>
        <v/>
      </c>
      <c r="F288" s="41" t="str">
        <f ca="1">IFERROR(IF(Кредит_не_выплачен*Введенные_значения,Основной долг,""), "")</f>
        <v/>
      </c>
      <c r="G288" s="41" t="str">
        <f ca="1">IFERROR(IF(Кредит_не_выплачен*Введенные_значения,Процент,""), "")</f>
        <v/>
      </c>
      <c r="H288" s="41" t="str">
        <f ca="1">IFERROR(IF(Кредит_не_выплачен*Введенные_значения,Конечный_баланс,""), "")</f>
        <v/>
      </c>
      <c r="I288" s="31"/>
      <c r="J288" s="31"/>
      <c r="K288" s="31"/>
      <c r="L288" s="31"/>
      <c r="M288" s="31"/>
      <c r="N288" s="31"/>
      <c r="O288" s="31"/>
      <c r="P288" s="31"/>
      <c r="Q288" s="31"/>
      <c r="R288" s="31"/>
      <c r="S288" s="31"/>
    </row>
    <row r="289" spans="2:19">
      <c r="B289" s="39" t="str">
        <f ca="1">IFERROR(IF(Кредит_не_выплачен*Введенные_значения,Номер_платежа,""), "")</f>
        <v/>
      </c>
      <c r="C289" s="40" t="str">
        <f ca="1">IFERROR(IF(Кредит_не_выплачен*Введенные_значения,Дата_платежа,""), "")</f>
        <v/>
      </c>
      <c r="D289" s="41" t="str">
        <f ca="1">IFERROR(IF(Кредит_не_выплачен*Введенные_значения,Начальный_баланс,""), "")</f>
        <v/>
      </c>
      <c r="E289" s="41" t="str">
        <f ca="1">IFERROR(IF(Кредит_не_выплачен*Введенные_значения,Ежемесячный_платеж,""), "")</f>
        <v/>
      </c>
      <c r="F289" s="41" t="str">
        <f ca="1">IFERROR(IF(Кредит_не_выплачен*Введенные_значения,Основной долг,""), "")</f>
        <v/>
      </c>
      <c r="G289" s="41" t="str">
        <f ca="1">IFERROR(IF(Кредит_не_выплачен*Введенные_значения,Процент,""), "")</f>
        <v/>
      </c>
      <c r="H289" s="41" t="str">
        <f ca="1">IFERROR(IF(Кредит_не_выплачен*Введенные_значения,Конечный_баланс,""), "")</f>
        <v/>
      </c>
      <c r="I289" s="31"/>
      <c r="J289" s="31"/>
      <c r="K289" s="31"/>
      <c r="L289" s="31"/>
      <c r="M289" s="31"/>
      <c r="N289" s="31"/>
      <c r="O289" s="31"/>
      <c r="P289" s="31"/>
      <c r="Q289" s="31"/>
      <c r="R289" s="31"/>
      <c r="S289" s="31"/>
    </row>
    <row r="290" spans="2:19">
      <c r="B290" s="39" t="str">
        <f ca="1">IFERROR(IF(Кредит_не_выплачен*Введенные_значения,Номер_платежа,""), "")</f>
        <v/>
      </c>
      <c r="C290" s="40" t="str">
        <f ca="1">IFERROR(IF(Кредит_не_выплачен*Введенные_значения,Дата_платежа,""), "")</f>
        <v/>
      </c>
      <c r="D290" s="41" t="str">
        <f ca="1">IFERROR(IF(Кредит_не_выплачен*Введенные_значения,Начальный_баланс,""), "")</f>
        <v/>
      </c>
      <c r="E290" s="41" t="str">
        <f ca="1">IFERROR(IF(Кредит_не_выплачен*Введенные_значения,Ежемесячный_платеж,""), "")</f>
        <v/>
      </c>
      <c r="F290" s="41" t="str">
        <f ca="1">IFERROR(IF(Кредит_не_выплачен*Введенные_значения,Основной долг,""), "")</f>
        <v/>
      </c>
      <c r="G290" s="41" t="str">
        <f ca="1">IFERROR(IF(Кредит_не_выплачен*Введенные_значения,Процент,""), "")</f>
        <v/>
      </c>
      <c r="H290" s="41" t="str">
        <f ca="1">IFERROR(IF(Кредит_не_выплачен*Введенные_значения,Конечный_баланс,""), "")</f>
        <v/>
      </c>
      <c r="I290" s="31"/>
      <c r="J290" s="31"/>
      <c r="K290" s="31"/>
      <c r="L290" s="31"/>
      <c r="M290" s="31"/>
      <c r="N290" s="31"/>
      <c r="O290" s="31"/>
      <c r="P290" s="31"/>
      <c r="Q290" s="31"/>
      <c r="R290" s="31"/>
      <c r="S290" s="31"/>
    </row>
    <row r="291" spans="2:19">
      <c r="B291" s="39" t="str">
        <f ca="1">IFERROR(IF(Кредит_не_выплачен*Введенные_значения,Номер_платежа,""), "")</f>
        <v/>
      </c>
      <c r="C291" s="40" t="str">
        <f ca="1">IFERROR(IF(Кредит_не_выплачен*Введенные_значения,Дата_платежа,""), "")</f>
        <v/>
      </c>
      <c r="D291" s="41" t="str">
        <f ca="1">IFERROR(IF(Кредит_не_выплачен*Введенные_значения,Начальный_баланс,""), "")</f>
        <v/>
      </c>
      <c r="E291" s="41" t="str">
        <f ca="1">IFERROR(IF(Кредит_не_выплачен*Введенные_значения,Ежемесячный_платеж,""), "")</f>
        <v/>
      </c>
      <c r="F291" s="41" t="str">
        <f ca="1">IFERROR(IF(Кредит_не_выплачен*Введенные_значения,Основной долг,""), "")</f>
        <v/>
      </c>
      <c r="G291" s="41" t="str">
        <f ca="1">IFERROR(IF(Кредит_не_выплачен*Введенные_значения,Процент,""), "")</f>
        <v/>
      </c>
      <c r="H291" s="41" t="str">
        <f ca="1">IFERROR(IF(Кредит_не_выплачен*Введенные_значения,Конечный_баланс,""), "")</f>
        <v/>
      </c>
      <c r="I291" s="31"/>
      <c r="J291" s="31"/>
      <c r="K291" s="31"/>
      <c r="L291" s="31"/>
      <c r="M291" s="31"/>
      <c r="N291" s="31"/>
      <c r="O291" s="31"/>
      <c r="P291" s="31"/>
      <c r="Q291" s="31"/>
      <c r="R291" s="31"/>
      <c r="S291" s="31"/>
    </row>
    <row r="292" spans="2:19">
      <c r="B292" s="39" t="str">
        <f ca="1">IFERROR(IF(Кредит_не_выплачен*Введенные_значения,Номер_платежа,""), "")</f>
        <v/>
      </c>
      <c r="C292" s="40" t="str">
        <f ca="1">IFERROR(IF(Кредит_не_выплачен*Введенные_значения,Дата_платежа,""), "")</f>
        <v/>
      </c>
      <c r="D292" s="41" t="str">
        <f ca="1">IFERROR(IF(Кредит_не_выплачен*Введенные_значения,Начальный_баланс,""), "")</f>
        <v/>
      </c>
      <c r="E292" s="41" t="str">
        <f ca="1">IFERROR(IF(Кредит_не_выплачен*Введенные_значения,Ежемесячный_платеж,""), "")</f>
        <v/>
      </c>
      <c r="F292" s="41" t="str">
        <f ca="1">IFERROR(IF(Кредит_не_выплачен*Введенные_значения,Основной долг,""), "")</f>
        <v/>
      </c>
      <c r="G292" s="41" t="str">
        <f ca="1">IFERROR(IF(Кредит_не_выплачен*Введенные_значения,Процент,""), "")</f>
        <v/>
      </c>
      <c r="H292" s="41" t="str">
        <f ca="1">IFERROR(IF(Кредит_не_выплачен*Введенные_значения,Конечный_баланс,""), "")</f>
        <v/>
      </c>
      <c r="I292" s="31"/>
      <c r="J292" s="31"/>
      <c r="K292" s="31"/>
      <c r="L292" s="31"/>
      <c r="M292" s="31"/>
      <c r="N292" s="31"/>
      <c r="O292" s="31"/>
      <c r="P292" s="31"/>
      <c r="Q292" s="31"/>
      <c r="R292" s="31"/>
      <c r="S292" s="31"/>
    </row>
    <row r="293" spans="2:19">
      <c r="B293" s="39" t="str">
        <f ca="1">IFERROR(IF(Кредит_не_выплачен*Введенные_значения,Номер_платежа,""), "")</f>
        <v/>
      </c>
      <c r="C293" s="40" t="str">
        <f ca="1">IFERROR(IF(Кредит_не_выплачен*Введенные_значения,Дата_платежа,""), "")</f>
        <v/>
      </c>
      <c r="D293" s="41" t="str">
        <f ca="1">IFERROR(IF(Кредит_не_выплачен*Введенные_значения,Начальный_баланс,""), "")</f>
        <v/>
      </c>
      <c r="E293" s="41" t="str">
        <f ca="1">IFERROR(IF(Кредит_не_выплачен*Введенные_значения,Ежемесячный_платеж,""), "")</f>
        <v/>
      </c>
      <c r="F293" s="41" t="str">
        <f ca="1">IFERROR(IF(Кредит_не_выплачен*Введенные_значения,Основной долг,""), "")</f>
        <v/>
      </c>
      <c r="G293" s="41" t="str">
        <f ca="1">IFERROR(IF(Кредит_не_выплачен*Введенные_значения,Процент,""), "")</f>
        <v/>
      </c>
      <c r="H293" s="41" t="str">
        <f ca="1">IFERROR(IF(Кредит_не_выплачен*Введенные_значения,Конечный_баланс,""), "")</f>
        <v/>
      </c>
      <c r="I293" s="31"/>
      <c r="J293" s="31"/>
      <c r="K293" s="31"/>
      <c r="L293" s="31"/>
      <c r="M293" s="31"/>
      <c r="N293" s="31"/>
      <c r="O293" s="31"/>
      <c r="P293" s="31"/>
      <c r="Q293" s="31"/>
      <c r="R293" s="31"/>
      <c r="S293" s="31"/>
    </row>
    <row r="294" spans="2:19">
      <c r="B294" s="39" t="str">
        <f ca="1">IFERROR(IF(Кредит_не_выплачен*Введенные_значения,Номер_платежа,""), "")</f>
        <v/>
      </c>
      <c r="C294" s="40" t="str">
        <f ca="1">IFERROR(IF(Кредит_не_выплачен*Введенные_значения,Дата_платежа,""), "")</f>
        <v/>
      </c>
      <c r="D294" s="41" t="str">
        <f ca="1">IFERROR(IF(Кредит_не_выплачен*Введенные_значения,Начальный_баланс,""), "")</f>
        <v/>
      </c>
      <c r="E294" s="41" t="str">
        <f ca="1">IFERROR(IF(Кредит_не_выплачен*Введенные_значения,Ежемесячный_платеж,""), "")</f>
        <v/>
      </c>
      <c r="F294" s="41" t="str">
        <f ca="1">IFERROR(IF(Кредит_не_выплачен*Введенные_значения,Основной долг,""), "")</f>
        <v/>
      </c>
      <c r="G294" s="41" t="str">
        <f ca="1">IFERROR(IF(Кредит_не_выплачен*Введенные_значения,Процент,""), "")</f>
        <v/>
      </c>
      <c r="H294" s="41" t="str">
        <f ca="1">IFERROR(IF(Кредит_не_выплачен*Введенные_значения,Конечный_баланс,""), "")</f>
        <v/>
      </c>
      <c r="I294" s="31"/>
      <c r="J294" s="31"/>
      <c r="K294" s="31"/>
      <c r="L294" s="31"/>
      <c r="M294" s="31"/>
      <c r="N294" s="31"/>
      <c r="O294" s="31"/>
      <c r="P294" s="31"/>
      <c r="Q294" s="31"/>
      <c r="R294" s="31"/>
      <c r="S294" s="31"/>
    </row>
    <row r="295" spans="2:19">
      <c r="B295" s="39" t="str">
        <f ca="1">IFERROR(IF(Кредит_не_выплачен*Введенные_значения,Номер_платежа,""), "")</f>
        <v/>
      </c>
      <c r="C295" s="40" t="str">
        <f ca="1">IFERROR(IF(Кредит_не_выплачен*Введенные_значения,Дата_платежа,""), "")</f>
        <v/>
      </c>
      <c r="D295" s="41" t="str">
        <f ca="1">IFERROR(IF(Кредит_не_выплачен*Введенные_значения,Начальный_баланс,""), "")</f>
        <v/>
      </c>
      <c r="E295" s="41" t="str">
        <f ca="1">IFERROR(IF(Кредит_не_выплачен*Введенные_значения,Ежемесячный_платеж,""), "")</f>
        <v/>
      </c>
      <c r="F295" s="41" t="str">
        <f ca="1">IFERROR(IF(Кредит_не_выплачен*Введенные_значения,Основной долг,""), "")</f>
        <v/>
      </c>
      <c r="G295" s="41" t="str">
        <f ca="1">IFERROR(IF(Кредит_не_выплачен*Введенные_значения,Процент,""), "")</f>
        <v/>
      </c>
      <c r="H295" s="41" t="str">
        <f ca="1">IFERROR(IF(Кредит_не_выплачен*Введенные_значения,Конечный_баланс,""), "")</f>
        <v/>
      </c>
      <c r="I295" s="31"/>
      <c r="J295" s="31"/>
      <c r="K295" s="31"/>
      <c r="L295" s="31"/>
      <c r="M295" s="31"/>
      <c r="N295" s="31"/>
      <c r="O295" s="31"/>
      <c r="P295" s="31"/>
      <c r="Q295" s="31"/>
      <c r="R295" s="31"/>
      <c r="S295" s="31"/>
    </row>
    <row r="296" spans="2:19">
      <c r="B296" s="39" t="str">
        <f ca="1">IFERROR(IF(Кредит_не_выплачен*Введенные_значения,Номер_платежа,""), "")</f>
        <v/>
      </c>
      <c r="C296" s="40" t="str">
        <f ca="1">IFERROR(IF(Кредит_не_выплачен*Введенные_значения,Дата_платежа,""), "")</f>
        <v/>
      </c>
      <c r="D296" s="41" t="str">
        <f ca="1">IFERROR(IF(Кредит_не_выплачен*Введенные_значения,Начальный_баланс,""), "")</f>
        <v/>
      </c>
      <c r="E296" s="41" t="str">
        <f ca="1">IFERROR(IF(Кредит_не_выплачен*Введенные_значения,Ежемесячный_платеж,""), "")</f>
        <v/>
      </c>
      <c r="F296" s="41" t="str">
        <f ca="1">IFERROR(IF(Кредит_не_выплачен*Введенные_значения,Основной долг,""), "")</f>
        <v/>
      </c>
      <c r="G296" s="41" t="str">
        <f ca="1">IFERROR(IF(Кредит_не_выплачен*Введенные_значения,Процент,""), "")</f>
        <v/>
      </c>
      <c r="H296" s="41" t="str">
        <f ca="1">IFERROR(IF(Кредит_не_выплачен*Введенные_значения,Конечный_баланс,""), "")</f>
        <v/>
      </c>
      <c r="I296" s="31"/>
      <c r="J296" s="31"/>
      <c r="K296" s="31"/>
      <c r="L296" s="31"/>
      <c r="M296" s="31"/>
      <c r="N296" s="31"/>
      <c r="O296" s="31"/>
      <c r="P296" s="31"/>
      <c r="Q296" s="31"/>
      <c r="R296" s="31"/>
      <c r="S296" s="31"/>
    </row>
    <row r="297" spans="2:19">
      <c r="B297" s="39" t="str">
        <f ca="1">IFERROR(IF(Кредит_не_выплачен*Введенные_значения,Номер_платежа,""), "")</f>
        <v/>
      </c>
      <c r="C297" s="40" t="str">
        <f ca="1">IFERROR(IF(Кредит_не_выплачен*Введенные_значения,Дата_платежа,""), "")</f>
        <v/>
      </c>
      <c r="D297" s="41" t="str">
        <f ca="1">IFERROR(IF(Кредит_не_выплачен*Введенные_значения,Начальный_баланс,""), "")</f>
        <v/>
      </c>
      <c r="E297" s="41" t="str">
        <f ca="1">IFERROR(IF(Кредит_не_выплачен*Введенные_значения,Ежемесячный_платеж,""), "")</f>
        <v/>
      </c>
      <c r="F297" s="41" t="str">
        <f ca="1">IFERROR(IF(Кредит_не_выплачен*Введенные_значения,Основной долг,""), "")</f>
        <v/>
      </c>
      <c r="G297" s="41" t="str">
        <f ca="1">IFERROR(IF(Кредит_не_выплачен*Введенные_значения,Процент,""), "")</f>
        <v/>
      </c>
      <c r="H297" s="41" t="str">
        <f ca="1">IFERROR(IF(Кредит_не_выплачен*Введенные_значения,Конечный_баланс,""), "")</f>
        <v/>
      </c>
      <c r="I297" s="31"/>
      <c r="J297" s="31"/>
      <c r="K297" s="31"/>
      <c r="L297" s="31"/>
      <c r="M297" s="31"/>
      <c r="N297" s="31"/>
      <c r="O297" s="31"/>
      <c r="P297" s="31"/>
      <c r="Q297" s="31"/>
      <c r="R297" s="31"/>
      <c r="S297" s="31"/>
    </row>
    <row r="298" spans="2:19">
      <c r="B298" s="39" t="str">
        <f ca="1">IFERROR(IF(Кредит_не_выплачен*Введенные_значения,Номер_платежа,""), "")</f>
        <v/>
      </c>
      <c r="C298" s="40" t="str">
        <f ca="1">IFERROR(IF(Кредит_не_выплачен*Введенные_значения,Дата_платежа,""), "")</f>
        <v/>
      </c>
      <c r="D298" s="41" t="str">
        <f ca="1">IFERROR(IF(Кредит_не_выплачен*Введенные_значения,Начальный_баланс,""), "")</f>
        <v/>
      </c>
      <c r="E298" s="41" t="str">
        <f ca="1">IFERROR(IF(Кредит_не_выплачен*Введенные_значения,Ежемесячный_платеж,""), "")</f>
        <v/>
      </c>
      <c r="F298" s="41" t="str">
        <f ca="1">IFERROR(IF(Кредит_не_выплачен*Введенные_значения,Основной долг,""), "")</f>
        <v/>
      </c>
      <c r="G298" s="41" t="str">
        <f ca="1">IFERROR(IF(Кредит_не_выплачен*Введенные_значения,Процент,""), "")</f>
        <v/>
      </c>
      <c r="H298" s="41" t="str">
        <f ca="1">IFERROR(IF(Кредит_не_выплачен*Введенные_значения,Конечный_баланс,""), "")</f>
        <v/>
      </c>
      <c r="I298" s="31"/>
      <c r="J298" s="31"/>
      <c r="K298" s="31"/>
      <c r="L298" s="31"/>
      <c r="M298" s="31"/>
      <c r="N298" s="31"/>
      <c r="O298" s="31"/>
      <c r="P298" s="31"/>
      <c r="Q298" s="31"/>
      <c r="R298" s="31"/>
      <c r="S298" s="31"/>
    </row>
    <row r="299" spans="2:19">
      <c r="B299" s="39" t="str">
        <f ca="1">IFERROR(IF(Кредит_не_выплачен*Введенные_значения,Номер_платежа,""), "")</f>
        <v/>
      </c>
      <c r="C299" s="40" t="str">
        <f ca="1">IFERROR(IF(Кредит_не_выплачен*Введенные_значения,Дата_платежа,""), "")</f>
        <v/>
      </c>
      <c r="D299" s="41" t="str">
        <f ca="1">IFERROR(IF(Кредит_не_выплачен*Введенные_значения,Начальный_баланс,""), "")</f>
        <v/>
      </c>
      <c r="E299" s="41" t="str">
        <f ca="1">IFERROR(IF(Кредит_не_выплачен*Введенные_значения,Ежемесячный_платеж,""), "")</f>
        <v/>
      </c>
      <c r="F299" s="41" t="str">
        <f ca="1">IFERROR(IF(Кредит_не_выплачен*Введенные_значения,Основной долг,""), "")</f>
        <v/>
      </c>
      <c r="G299" s="41" t="str">
        <f ca="1">IFERROR(IF(Кредит_не_выплачен*Введенные_значения,Процент,""), "")</f>
        <v/>
      </c>
      <c r="H299" s="41" t="str">
        <f ca="1">IFERROR(IF(Кредит_не_выплачен*Введенные_значения,Конечный_баланс,""), "")</f>
        <v/>
      </c>
      <c r="I299" s="31"/>
      <c r="J299" s="31"/>
      <c r="K299" s="31"/>
      <c r="L299" s="31"/>
      <c r="M299" s="31"/>
      <c r="N299" s="31"/>
      <c r="O299" s="31"/>
      <c r="P299" s="31"/>
      <c r="Q299" s="31"/>
      <c r="R299" s="31"/>
      <c r="S299" s="31"/>
    </row>
    <row r="300" spans="2:19">
      <c r="B300" s="39" t="str">
        <f ca="1">IFERROR(IF(Кредит_не_выплачен*Введенные_значения,Номер_платежа,""), "")</f>
        <v/>
      </c>
      <c r="C300" s="40" t="str">
        <f ca="1">IFERROR(IF(Кредит_не_выплачен*Введенные_значения,Дата_платежа,""), "")</f>
        <v/>
      </c>
      <c r="D300" s="41" t="str">
        <f ca="1">IFERROR(IF(Кредит_не_выплачен*Введенные_значения,Начальный_баланс,""), "")</f>
        <v/>
      </c>
      <c r="E300" s="41" t="str">
        <f ca="1">IFERROR(IF(Кредит_не_выплачен*Введенные_значения,Ежемесячный_платеж,""), "")</f>
        <v/>
      </c>
      <c r="F300" s="41" t="str">
        <f ca="1">IFERROR(IF(Кредит_не_выплачен*Введенные_значения,Основной долг,""), "")</f>
        <v/>
      </c>
      <c r="G300" s="41" t="str">
        <f ca="1">IFERROR(IF(Кредит_не_выплачен*Введенные_значения,Процент,""), "")</f>
        <v/>
      </c>
      <c r="H300" s="41" t="str">
        <f ca="1">IFERROR(IF(Кредит_не_выплачен*Введенные_значения,Конечный_баланс,""), "")</f>
        <v/>
      </c>
      <c r="I300" s="31"/>
      <c r="J300" s="31"/>
      <c r="K300" s="31"/>
      <c r="L300" s="31"/>
      <c r="M300" s="31"/>
      <c r="N300" s="31"/>
      <c r="O300" s="31"/>
      <c r="P300" s="31"/>
      <c r="Q300" s="31"/>
      <c r="R300" s="31"/>
      <c r="S300" s="31"/>
    </row>
    <row r="301" spans="2:19">
      <c r="B301" s="39" t="str">
        <f ca="1">IFERROR(IF(Кредит_не_выплачен*Введенные_значения,Номер_платежа,""), "")</f>
        <v/>
      </c>
      <c r="C301" s="40" t="str">
        <f ca="1">IFERROR(IF(Кредит_не_выплачен*Введенные_значения,Дата_платежа,""), "")</f>
        <v/>
      </c>
      <c r="D301" s="41" t="str">
        <f ca="1">IFERROR(IF(Кредит_не_выплачен*Введенные_значения,Начальный_баланс,""), "")</f>
        <v/>
      </c>
      <c r="E301" s="41" t="str">
        <f ca="1">IFERROR(IF(Кредит_не_выплачен*Введенные_значения,Ежемесячный_платеж,""), "")</f>
        <v/>
      </c>
      <c r="F301" s="41" t="str">
        <f ca="1">IFERROR(IF(Кредит_не_выплачен*Введенные_значения,Основной долг,""), "")</f>
        <v/>
      </c>
      <c r="G301" s="41" t="str">
        <f ca="1">IFERROR(IF(Кредит_не_выплачен*Введенные_значения,Процент,""), "")</f>
        <v/>
      </c>
      <c r="H301" s="41" t="str">
        <f ca="1">IFERROR(IF(Кредит_не_выплачен*Введенные_значения,Конечный_баланс,""), "")</f>
        <v/>
      </c>
      <c r="I301" s="31"/>
      <c r="J301" s="31"/>
      <c r="K301" s="31"/>
      <c r="L301" s="31"/>
      <c r="M301" s="31"/>
      <c r="N301" s="31"/>
      <c r="O301" s="31"/>
      <c r="P301" s="31"/>
      <c r="Q301" s="31"/>
      <c r="R301" s="31"/>
      <c r="S301" s="31"/>
    </row>
    <row r="302" spans="2:19">
      <c r="B302" s="39" t="str">
        <f ca="1">IFERROR(IF(Кредит_не_выплачен*Введенные_значения,Номер_платежа,""), "")</f>
        <v/>
      </c>
      <c r="C302" s="40" t="str">
        <f ca="1">IFERROR(IF(Кредит_не_выплачен*Введенные_значения,Дата_платежа,""), "")</f>
        <v/>
      </c>
      <c r="D302" s="41" t="str">
        <f ca="1">IFERROR(IF(Кредит_не_выплачен*Введенные_значения,Начальный_баланс,""), "")</f>
        <v/>
      </c>
      <c r="E302" s="41" t="str">
        <f ca="1">IFERROR(IF(Кредит_не_выплачен*Введенные_значения,Ежемесячный_платеж,""), "")</f>
        <v/>
      </c>
      <c r="F302" s="41" t="str">
        <f ca="1">IFERROR(IF(Кредит_не_выплачен*Введенные_значения,Основной долг,""), "")</f>
        <v/>
      </c>
      <c r="G302" s="41" t="str">
        <f ca="1">IFERROR(IF(Кредит_не_выплачен*Введенные_значения,Процент,""), "")</f>
        <v/>
      </c>
      <c r="H302" s="41" t="str">
        <f ca="1">IFERROR(IF(Кредит_не_выплачен*Введенные_значения,Конечный_баланс,""), "")</f>
        <v/>
      </c>
      <c r="I302" s="31"/>
      <c r="J302" s="31"/>
      <c r="K302" s="31"/>
      <c r="L302" s="31"/>
      <c r="M302" s="31"/>
      <c r="N302" s="31"/>
      <c r="O302" s="31"/>
      <c r="P302" s="31"/>
      <c r="Q302" s="31"/>
      <c r="R302" s="31"/>
      <c r="S302" s="31"/>
    </row>
    <row r="303" spans="2:19">
      <c r="B303" s="39" t="str">
        <f ca="1">IFERROR(IF(Кредит_не_выплачен*Введенные_значения,Номер_платежа,""), "")</f>
        <v/>
      </c>
      <c r="C303" s="40" t="str">
        <f ca="1">IFERROR(IF(Кредит_не_выплачен*Введенные_значения,Дата_платежа,""), "")</f>
        <v/>
      </c>
      <c r="D303" s="41" t="str">
        <f ca="1">IFERROR(IF(Кредит_не_выплачен*Введенные_значения,Начальный_баланс,""), "")</f>
        <v/>
      </c>
      <c r="E303" s="41" t="str">
        <f ca="1">IFERROR(IF(Кредит_не_выплачен*Введенные_значения,Ежемесячный_платеж,""), "")</f>
        <v/>
      </c>
      <c r="F303" s="41" t="str">
        <f ca="1">IFERROR(IF(Кредит_не_выплачен*Введенные_значения,Основной долг,""), "")</f>
        <v/>
      </c>
      <c r="G303" s="41" t="str">
        <f ca="1">IFERROR(IF(Кредит_не_выплачен*Введенные_значения,Процент,""), "")</f>
        <v/>
      </c>
      <c r="H303" s="41" t="str">
        <f ca="1">IFERROR(IF(Кредит_не_выплачен*Введенные_значения,Конечный_баланс,""), "")</f>
        <v/>
      </c>
      <c r="I303" s="31"/>
      <c r="J303" s="31"/>
      <c r="K303" s="31"/>
      <c r="L303" s="31"/>
      <c r="M303" s="31"/>
      <c r="N303" s="31"/>
      <c r="O303" s="31"/>
      <c r="P303" s="31"/>
      <c r="Q303" s="31"/>
      <c r="R303" s="31"/>
      <c r="S303" s="31"/>
    </row>
    <row r="304" spans="2:19">
      <c r="B304" s="39" t="str">
        <f ca="1">IFERROR(IF(Кредит_не_выплачен*Введенные_значения,Номер_платежа,""), "")</f>
        <v/>
      </c>
      <c r="C304" s="40" t="str">
        <f ca="1">IFERROR(IF(Кредит_не_выплачен*Введенные_значения,Дата_платежа,""), "")</f>
        <v/>
      </c>
      <c r="D304" s="41" t="str">
        <f ca="1">IFERROR(IF(Кредит_не_выплачен*Введенные_значения,Начальный_баланс,""), "")</f>
        <v/>
      </c>
      <c r="E304" s="41" t="str">
        <f ca="1">IFERROR(IF(Кредит_не_выплачен*Введенные_значения,Ежемесячный_платеж,""), "")</f>
        <v/>
      </c>
      <c r="F304" s="41" t="str">
        <f ca="1">IFERROR(IF(Кредит_не_выплачен*Введенные_значения,Основной долг,""), "")</f>
        <v/>
      </c>
      <c r="G304" s="41" t="str">
        <f ca="1">IFERROR(IF(Кредит_не_выплачен*Введенные_значения,Процент,""), "")</f>
        <v/>
      </c>
      <c r="H304" s="41" t="str">
        <f ca="1">IFERROR(IF(Кредит_не_выплачен*Введенные_значения,Конечный_баланс,""), "")</f>
        <v/>
      </c>
      <c r="I304" s="31"/>
      <c r="J304" s="31"/>
      <c r="K304" s="31"/>
      <c r="L304" s="31"/>
      <c r="M304" s="31"/>
      <c r="N304" s="31"/>
      <c r="O304" s="31"/>
      <c r="P304" s="31"/>
      <c r="Q304" s="31"/>
      <c r="R304" s="31"/>
      <c r="S304" s="31"/>
    </row>
    <row r="305" spans="2:19">
      <c r="B305" s="39" t="str">
        <f ca="1">IFERROR(IF(Кредит_не_выплачен*Введенные_значения,Номер_платежа,""), "")</f>
        <v/>
      </c>
      <c r="C305" s="40" t="str">
        <f ca="1">IFERROR(IF(Кредит_не_выплачен*Введенные_значения,Дата_платежа,""), "")</f>
        <v/>
      </c>
      <c r="D305" s="41" t="str">
        <f ca="1">IFERROR(IF(Кредит_не_выплачен*Введенные_значения,Начальный_баланс,""), "")</f>
        <v/>
      </c>
      <c r="E305" s="41" t="str">
        <f ca="1">IFERROR(IF(Кредит_не_выплачен*Введенные_значения,Ежемесячный_платеж,""), "")</f>
        <v/>
      </c>
      <c r="F305" s="41" t="str">
        <f ca="1">IFERROR(IF(Кредит_не_выплачен*Введенные_значения,Основной долг,""), "")</f>
        <v/>
      </c>
      <c r="G305" s="41" t="str">
        <f ca="1">IFERROR(IF(Кредит_не_выплачен*Введенные_значения,Процент,""), "")</f>
        <v/>
      </c>
      <c r="H305" s="41" t="str">
        <f ca="1">IFERROR(IF(Кредит_не_выплачен*Введенные_значения,Конечный_баланс,""), "")</f>
        <v/>
      </c>
      <c r="I305" s="31"/>
      <c r="J305" s="31"/>
      <c r="K305" s="31"/>
      <c r="L305" s="31"/>
      <c r="M305" s="31"/>
      <c r="N305" s="31"/>
      <c r="O305" s="31"/>
      <c r="P305" s="31"/>
      <c r="Q305" s="31"/>
      <c r="R305" s="31"/>
      <c r="S305" s="31"/>
    </row>
    <row r="306" spans="2:19">
      <c r="B306" s="39" t="str">
        <f ca="1">IFERROR(IF(Кредит_не_выплачен*Введенные_значения,Номер_платежа,""), "")</f>
        <v/>
      </c>
      <c r="C306" s="40" t="str">
        <f ca="1">IFERROR(IF(Кредит_не_выплачен*Введенные_значения,Дата_платежа,""), "")</f>
        <v/>
      </c>
      <c r="D306" s="41" t="str">
        <f ca="1">IFERROR(IF(Кредит_не_выплачен*Введенные_значения,Начальный_баланс,""), "")</f>
        <v/>
      </c>
      <c r="E306" s="41" t="str">
        <f ca="1">IFERROR(IF(Кредит_не_выплачен*Введенные_значения,Ежемесячный_платеж,""), "")</f>
        <v/>
      </c>
      <c r="F306" s="41" t="str">
        <f ca="1">IFERROR(IF(Кредит_не_выплачен*Введенные_значения,Основной долг,""), "")</f>
        <v/>
      </c>
      <c r="G306" s="41" t="str">
        <f ca="1">IFERROR(IF(Кредит_не_выплачен*Введенные_значения,Процент,""), "")</f>
        <v/>
      </c>
      <c r="H306" s="41" t="str">
        <f ca="1">IFERROR(IF(Кредит_не_выплачен*Введенные_значения,Конечный_баланс,""), "")</f>
        <v/>
      </c>
      <c r="I306" s="31"/>
      <c r="J306" s="31"/>
      <c r="K306" s="31"/>
      <c r="L306" s="31"/>
      <c r="M306" s="31"/>
      <c r="N306" s="31"/>
      <c r="O306" s="31"/>
      <c r="P306" s="31"/>
      <c r="Q306" s="31"/>
      <c r="R306" s="31"/>
      <c r="S306" s="31"/>
    </row>
    <row r="307" spans="2:19">
      <c r="B307" s="39" t="str">
        <f ca="1">IFERROR(IF(Кредит_не_выплачен*Введенные_значения,Номер_платежа,""), "")</f>
        <v/>
      </c>
      <c r="C307" s="40" t="str">
        <f ca="1">IFERROR(IF(Кредит_не_выплачен*Введенные_значения,Дата_платежа,""), "")</f>
        <v/>
      </c>
      <c r="D307" s="41" t="str">
        <f ca="1">IFERROR(IF(Кредит_не_выплачен*Введенные_значения,Начальный_баланс,""), "")</f>
        <v/>
      </c>
      <c r="E307" s="41" t="str">
        <f ca="1">IFERROR(IF(Кредит_не_выплачен*Введенные_значения,Ежемесячный_платеж,""), "")</f>
        <v/>
      </c>
      <c r="F307" s="41" t="str">
        <f ca="1">IFERROR(IF(Кредит_не_выплачен*Введенные_значения,Основной долг,""), "")</f>
        <v/>
      </c>
      <c r="G307" s="41" t="str">
        <f ca="1">IFERROR(IF(Кредит_не_выплачен*Введенные_значения,Процент,""), "")</f>
        <v/>
      </c>
      <c r="H307" s="41" t="str">
        <f ca="1">IFERROR(IF(Кредит_не_выплачен*Введенные_значения,Конечный_баланс,""), "")</f>
        <v/>
      </c>
      <c r="I307" s="31"/>
      <c r="J307" s="31"/>
      <c r="K307" s="31"/>
      <c r="L307" s="31"/>
      <c r="M307" s="31"/>
      <c r="N307" s="31"/>
      <c r="O307" s="31"/>
      <c r="P307" s="31"/>
      <c r="Q307" s="31"/>
      <c r="R307" s="31"/>
      <c r="S307" s="31"/>
    </row>
    <row r="308" spans="2:19">
      <c r="B308" s="39" t="str">
        <f ca="1">IFERROR(IF(Кредит_не_выплачен*Введенные_значения,Номер_платежа,""), "")</f>
        <v/>
      </c>
      <c r="C308" s="40" t="str">
        <f ca="1">IFERROR(IF(Кредит_не_выплачен*Введенные_значения,Дата_платежа,""), "")</f>
        <v/>
      </c>
      <c r="D308" s="41" t="str">
        <f ca="1">IFERROR(IF(Кредит_не_выплачен*Введенные_значения,Начальный_баланс,""), "")</f>
        <v/>
      </c>
      <c r="E308" s="41" t="str">
        <f ca="1">IFERROR(IF(Кредит_не_выплачен*Введенные_значения,Ежемесячный_платеж,""), "")</f>
        <v/>
      </c>
      <c r="F308" s="41" t="str">
        <f ca="1">IFERROR(IF(Кредит_не_выплачен*Введенные_значения,Основной долг,""), "")</f>
        <v/>
      </c>
      <c r="G308" s="41" t="str">
        <f ca="1">IFERROR(IF(Кредит_не_выплачен*Введенные_значения,Процент,""), "")</f>
        <v/>
      </c>
      <c r="H308" s="41" t="str">
        <f ca="1">IFERROR(IF(Кредит_не_выплачен*Введенные_значения,Конечный_баланс,""), "")</f>
        <v/>
      </c>
      <c r="I308" s="31"/>
      <c r="J308" s="31"/>
      <c r="K308" s="31"/>
      <c r="L308" s="31"/>
      <c r="M308" s="31"/>
      <c r="N308" s="31"/>
      <c r="O308" s="31"/>
      <c r="P308" s="31"/>
      <c r="Q308" s="31"/>
      <c r="R308" s="31"/>
      <c r="S308" s="31"/>
    </row>
    <row r="309" spans="2:19">
      <c r="B309" s="39" t="str">
        <f ca="1">IFERROR(IF(Кредит_не_выплачен*Введенные_значения,Номер_платежа,""), "")</f>
        <v/>
      </c>
      <c r="C309" s="40" t="str">
        <f ca="1">IFERROR(IF(Кредит_не_выплачен*Введенные_значения,Дата_платежа,""), "")</f>
        <v/>
      </c>
      <c r="D309" s="41" t="str">
        <f ca="1">IFERROR(IF(Кредит_не_выплачен*Введенные_значения,Начальный_баланс,""), "")</f>
        <v/>
      </c>
      <c r="E309" s="41" t="str">
        <f ca="1">IFERROR(IF(Кредит_не_выплачен*Введенные_значения,Ежемесячный_платеж,""), "")</f>
        <v/>
      </c>
      <c r="F309" s="41" t="str">
        <f ca="1">IFERROR(IF(Кредит_не_выплачен*Введенные_значения,Основной долг,""), "")</f>
        <v/>
      </c>
      <c r="G309" s="41" t="str">
        <f ca="1">IFERROR(IF(Кредит_не_выплачен*Введенные_значения,Процент,""), "")</f>
        <v/>
      </c>
      <c r="H309" s="41" t="str">
        <f ca="1">IFERROR(IF(Кредит_не_выплачен*Введенные_значения,Конечный_баланс,""), "")</f>
        <v/>
      </c>
      <c r="I309" s="31"/>
      <c r="J309" s="31"/>
      <c r="K309" s="31"/>
      <c r="L309" s="31"/>
      <c r="M309" s="31"/>
      <c r="N309" s="31"/>
      <c r="O309" s="31"/>
      <c r="P309" s="31"/>
      <c r="Q309" s="31"/>
      <c r="R309" s="31"/>
      <c r="S309" s="31"/>
    </row>
    <row r="310" spans="2:19">
      <c r="B310" s="39" t="str">
        <f ca="1">IFERROR(IF(Кредит_не_выплачен*Введенные_значения,Номер_платежа,""), "")</f>
        <v/>
      </c>
      <c r="C310" s="40" t="str">
        <f ca="1">IFERROR(IF(Кредит_не_выплачен*Введенные_значения,Дата_платежа,""), "")</f>
        <v/>
      </c>
      <c r="D310" s="41" t="str">
        <f ca="1">IFERROR(IF(Кредит_не_выплачен*Введенные_значения,Начальный_баланс,""), "")</f>
        <v/>
      </c>
      <c r="E310" s="41" t="str">
        <f ca="1">IFERROR(IF(Кредит_не_выплачен*Введенные_значения,Ежемесячный_платеж,""), "")</f>
        <v/>
      </c>
      <c r="F310" s="41" t="str">
        <f ca="1">IFERROR(IF(Кредит_не_выплачен*Введенные_значения,Основной долг,""), "")</f>
        <v/>
      </c>
      <c r="G310" s="41" t="str">
        <f ca="1">IFERROR(IF(Кредит_не_выплачен*Введенные_значения,Процент,""), "")</f>
        <v/>
      </c>
      <c r="H310" s="41" t="str">
        <f ca="1">IFERROR(IF(Кредит_не_выплачен*Введенные_значения,Конечный_баланс,""), "")</f>
        <v/>
      </c>
      <c r="I310" s="31"/>
      <c r="J310" s="31"/>
      <c r="K310" s="31"/>
      <c r="L310" s="31"/>
      <c r="M310" s="31"/>
      <c r="N310" s="31"/>
      <c r="O310" s="31"/>
      <c r="P310" s="31"/>
      <c r="Q310" s="31"/>
      <c r="R310" s="31"/>
      <c r="S310" s="31"/>
    </row>
    <row r="311" spans="2:19">
      <c r="B311" s="39" t="str">
        <f ca="1">IFERROR(IF(Кредит_не_выплачен*Введенные_значения,Номер_платежа,""), "")</f>
        <v/>
      </c>
      <c r="C311" s="40" t="str">
        <f ca="1">IFERROR(IF(Кредит_не_выплачен*Введенные_значения,Дата_платежа,""), "")</f>
        <v/>
      </c>
      <c r="D311" s="41" t="str">
        <f ca="1">IFERROR(IF(Кредит_не_выплачен*Введенные_значения,Начальный_баланс,""), "")</f>
        <v/>
      </c>
      <c r="E311" s="41" t="str">
        <f ca="1">IFERROR(IF(Кредит_не_выплачен*Введенные_значения,Ежемесячный_платеж,""), "")</f>
        <v/>
      </c>
      <c r="F311" s="41" t="str">
        <f ca="1">IFERROR(IF(Кредит_не_выплачен*Введенные_значения,Основной долг,""), "")</f>
        <v/>
      </c>
      <c r="G311" s="41" t="str">
        <f ca="1">IFERROR(IF(Кредит_не_выплачен*Введенные_значения,Процент,""), "")</f>
        <v/>
      </c>
      <c r="H311" s="41" t="str">
        <f ca="1">IFERROR(IF(Кредит_не_выплачен*Введенные_значения,Конечный_баланс,""), "")</f>
        <v/>
      </c>
      <c r="I311" s="31"/>
      <c r="J311" s="31"/>
      <c r="K311" s="31"/>
      <c r="L311" s="31"/>
      <c r="M311" s="31"/>
      <c r="N311" s="31"/>
      <c r="O311" s="31"/>
      <c r="P311" s="31"/>
      <c r="Q311" s="31"/>
      <c r="R311" s="31"/>
      <c r="S311" s="31"/>
    </row>
    <row r="312" spans="2:19">
      <c r="B312" s="39" t="str">
        <f ca="1">IFERROR(IF(Кредит_не_выплачен*Введенные_значения,Номер_платежа,""), "")</f>
        <v/>
      </c>
      <c r="C312" s="40" t="str">
        <f ca="1">IFERROR(IF(Кредит_не_выплачен*Введенные_значения,Дата_платежа,""), "")</f>
        <v/>
      </c>
      <c r="D312" s="41" t="str">
        <f ca="1">IFERROR(IF(Кредит_не_выплачен*Введенные_значения,Начальный_баланс,""), "")</f>
        <v/>
      </c>
      <c r="E312" s="41" t="str">
        <f ca="1">IFERROR(IF(Кредит_не_выплачен*Введенные_значения,Ежемесячный_платеж,""), "")</f>
        <v/>
      </c>
      <c r="F312" s="41" t="str">
        <f ca="1">IFERROR(IF(Кредит_не_выплачен*Введенные_значения,Основной долг,""), "")</f>
        <v/>
      </c>
      <c r="G312" s="41" t="str">
        <f ca="1">IFERROR(IF(Кредит_не_выплачен*Введенные_значения,Процент,""), "")</f>
        <v/>
      </c>
      <c r="H312" s="41" t="str">
        <f ca="1">IFERROR(IF(Кредит_не_выплачен*Введенные_значения,Конечный_баланс,""), "")</f>
        <v/>
      </c>
      <c r="I312" s="31"/>
      <c r="J312" s="31"/>
      <c r="K312" s="31"/>
      <c r="L312" s="31"/>
      <c r="M312" s="31"/>
      <c r="N312" s="31"/>
      <c r="O312" s="31"/>
      <c r="P312" s="31"/>
      <c r="Q312" s="31"/>
      <c r="R312" s="31"/>
      <c r="S312" s="31"/>
    </row>
    <row r="313" spans="2:19">
      <c r="B313" s="39" t="str">
        <f ca="1">IFERROR(IF(Кредит_не_выплачен*Введенные_значения,Номер_платежа,""), "")</f>
        <v/>
      </c>
      <c r="C313" s="40" t="str">
        <f ca="1">IFERROR(IF(Кредит_не_выплачен*Введенные_значения,Дата_платежа,""), "")</f>
        <v/>
      </c>
      <c r="D313" s="41" t="str">
        <f ca="1">IFERROR(IF(Кредит_не_выплачен*Введенные_значения,Начальный_баланс,""), "")</f>
        <v/>
      </c>
      <c r="E313" s="41" t="str">
        <f ca="1">IFERROR(IF(Кредит_не_выплачен*Введенные_значения,Ежемесячный_платеж,""), "")</f>
        <v/>
      </c>
      <c r="F313" s="41" t="str">
        <f ca="1">IFERROR(IF(Кредит_не_выплачен*Введенные_значения,Основной долг,""), "")</f>
        <v/>
      </c>
      <c r="G313" s="41" t="str">
        <f ca="1">IFERROR(IF(Кредит_не_выплачен*Введенные_значения,Процент,""), "")</f>
        <v/>
      </c>
      <c r="H313" s="41" t="str">
        <f ca="1">IFERROR(IF(Кредит_не_выплачен*Введенные_значения,Конечный_баланс,""), "")</f>
        <v/>
      </c>
      <c r="I313" s="31"/>
      <c r="J313" s="31"/>
      <c r="K313" s="31"/>
      <c r="L313" s="31"/>
      <c r="M313" s="31"/>
      <c r="N313" s="31"/>
      <c r="O313" s="31"/>
      <c r="P313" s="31"/>
      <c r="Q313" s="31"/>
      <c r="R313" s="31"/>
      <c r="S313" s="31"/>
    </row>
    <row r="314" spans="2:19">
      <c r="B314" s="39" t="str">
        <f ca="1">IFERROR(IF(Кредит_не_выплачен*Введенные_значения,Номер_платежа,""), "")</f>
        <v/>
      </c>
      <c r="C314" s="40" t="str">
        <f ca="1">IFERROR(IF(Кредит_не_выплачен*Введенные_значения,Дата_платежа,""), "")</f>
        <v/>
      </c>
      <c r="D314" s="41" t="str">
        <f ca="1">IFERROR(IF(Кредит_не_выплачен*Введенные_значения,Начальный_баланс,""), "")</f>
        <v/>
      </c>
      <c r="E314" s="41" t="str">
        <f ca="1">IFERROR(IF(Кредит_не_выплачен*Введенные_значения,Ежемесячный_платеж,""), "")</f>
        <v/>
      </c>
      <c r="F314" s="41" t="str">
        <f ca="1">IFERROR(IF(Кредит_не_выплачен*Введенные_значения,Основной долг,""), "")</f>
        <v/>
      </c>
      <c r="G314" s="41" t="str">
        <f ca="1">IFERROR(IF(Кредит_не_выплачен*Введенные_значения,Процент,""), "")</f>
        <v/>
      </c>
      <c r="H314" s="41" t="str">
        <f ca="1">IFERROR(IF(Кредит_не_выплачен*Введенные_значения,Конечный_баланс,""), "")</f>
        <v/>
      </c>
      <c r="I314" s="31"/>
      <c r="J314" s="31"/>
      <c r="K314" s="31"/>
      <c r="L314" s="31"/>
      <c r="M314" s="31"/>
      <c r="N314" s="31"/>
      <c r="O314" s="31"/>
      <c r="P314" s="31"/>
      <c r="Q314" s="31"/>
      <c r="R314" s="31"/>
      <c r="S314" s="31"/>
    </row>
    <row r="315" spans="2:19">
      <c r="B315" s="39" t="str">
        <f ca="1">IFERROR(IF(Кредит_не_выплачен*Введенные_значения,Номер_платежа,""), "")</f>
        <v/>
      </c>
      <c r="C315" s="40" t="str">
        <f ca="1">IFERROR(IF(Кредит_не_выплачен*Введенные_значения,Дата_платежа,""), "")</f>
        <v/>
      </c>
      <c r="D315" s="41" t="str">
        <f ca="1">IFERROR(IF(Кредит_не_выплачен*Введенные_значения,Начальный_баланс,""), "")</f>
        <v/>
      </c>
      <c r="E315" s="41" t="str">
        <f ca="1">IFERROR(IF(Кредит_не_выплачен*Введенные_значения,Ежемесячный_платеж,""), "")</f>
        <v/>
      </c>
      <c r="F315" s="41" t="str">
        <f ca="1">IFERROR(IF(Кредит_не_выплачен*Введенные_значения,Основной долг,""), "")</f>
        <v/>
      </c>
      <c r="G315" s="41" t="str">
        <f ca="1">IFERROR(IF(Кредит_не_выплачен*Введенные_значения,Процент,""), "")</f>
        <v/>
      </c>
      <c r="H315" s="41" t="str">
        <f ca="1">IFERROR(IF(Кредит_не_выплачен*Введенные_значения,Конечный_баланс,""), "")</f>
        <v/>
      </c>
      <c r="I315" s="31"/>
      <c r="J315" s="31"/>
      <c r="K315" s="31"/>
      <c r="L315" s="31"/>
      <c r="M315" s="31"/>
      <c r="N315" s="31"/>
      <c r="O315" s="31"/>
      <c r="P315" s="31"/>
      <c r="Q315" s="31"/>
      <c r="R315" s="31"/>
      <c r="S315" s="31"/>
    </row>
    <row r="316" spans="2:19">
      <c r="B316" s="39" t="str">
        <f ca="1">IFERROR(IF(Кредит_не_выплачен*Введенные_значения,Номер_платежа,""), "")</f>
        <v/>
      </c>
      <c r="C316" s="40" t="str">
        <f ca="1">IFERROR(IF(Кредит_не_выплачен*Введенные_значения,Дата_платежа,""), "")</f>
        <v/>
      </c>
      <c r="D316" s="41" t="str">
        <f ca="1">IFERROR(IF(Кредит_не_выплачен*Введенные_значения,Начальный_баланс,""), "")</f>
        <v/>
      </c>
      <c r="E316" s="41" t="str">
        <f ca="1">IFERROR(IF(Кредит_не_выплачен*Введенные_значения,Ежемесячный_платеж,""), "")</f>
        <v/>
      </c>
      <c r="F316" s="41" t="str">
        <f ca="1">IFERROR(IF(Кредит_не_выплачен*Введенные_значения,Основной долг,""), "")</f>
        <v/>
      </c>
      <c r="G316" s="41" t="str">
        <f ca="1">IFERROR(IF(Кредит_не_выплачен*Введенные_значения,Процент,""), "")</f>
        <v/>
      </c>
      <c r="H316" s="41" t="str">
        <f ca="1">IFERROR(IF(Кредит_не_выплачен*Введенные_значения,Конечный_баланс,""), "")</f>
        <v/>
      </c>
      <c r="I316" s="31"/>
      <c r="J316" s="31"/>
      <c r="K316" s="31"/>
      <c r="L316" s="31"/>
      <c r="M316" s="31"/>
      <c r="N316" s="31"/>
      <c r="O316" s="31"/>
      <c r="P316" s="31"/>
      <c r="Q316" s="31"/>
      <c r="R316" s="31"/>
      <c r="S316" s="31"/>
    </row>
    <row r="317" spans="2:19">
      <c r="B317" s="39" t="str">
        <f ca="1">IFERROR(IF(Кредит_не_выплачен*Введенные_значения,Номер_платежа,""), "")</f>
        <v/>
      </c>
      <c r="C317" s="40" t="str">
        <f ca="1">IFERROR(IF(Кредит_не_выплачен*Введенные_значения,Дата_платежа,""), "")</f>
        <v/>
      </c>
      <c r="D317" s="41" t="str">
        <f ca="1">IFERROR(IF(Кредит_не_выплачен*Введенные_значения,Начальный_баланс,""), "")</f>
        <v/>
      </c>
      <c r="E317" s="41" t="str">
        <f ca="1">IFERROR(IF(Кредит_не_выплачен*Введенные_значения,Ежемесячный_платеж,""), "")</f>
        <v/>
      </c>
      <c r="F317" s="41" t="str">
        <f ca="1">IFERROR(IF(Кредит_не_выплачен*Введенные_значения,Основной долг,""), "")</f>
        <v/>
      </c>
      <c r="G317" s="41" t="str">
        <f ca="1">IFERROR(IF(Кредит_не_выплачен*Введенные_значения,Процент,""), "")</f>
        <v/>
      </c>
      <c r="H317" s="41" t="str">
        <f ca="1">IFERROR(IF(Кредит_не_выплачен*Введенные_значения,Конечный_баланс,""), "")</f>
        <v/>
      </c>
      <c r="I317" s="31"/>
      <c r="J317" s="31"/>
      <c r="K317" s="31"/>
      <c r="L317" s="31"/>
      <c r="M317" s="31"/>
      <c r="N317" s="31"/>
      <c r="O317" s="31"/>
      <c r="P317" s="31"/>
      <c r="Q317" s="31"/>
      <c r="R317" s="31"/>
      <c r="S317" s="31"/>
    </row>
    <row r="318" spans="2:19">
      <c r="B318" s="39" t="str">
        <f ca="1">IFERROR(IF(Кредит_не_выплачен*Введенные_значения,Номер_платежа,""), "")</f>
        <v/>
      </c>
      <c r="C318" s="40" t="str">
        <f ca="1">IFERROR(IF(Кредит_не_выплачен*Введенные_значения,Дата_платежа,""), "")</f>
        <v/>
      </c>
      <c r="D318" s="41" t="str">
        <f ca="1">IFERROR(IF(Кредит_не_выплачен*Введенные_значения,Начальный_баланс,""), "")</f>
        <v/>
      </c>
      <c r="E318" s="41" t="str">
        <f ca="1">IFERROR(IF(Кредит_не_выплачен*Введенные_значения,Ежемесячный_платеж,""), "")</f>
        <v/>
      </c>
      <c r="F318" s="41" t="str">
        <f ca="1">IFERROR(IF(Кредит_не_выплачен*Введенные_значения,Основной долг,""), "")</f>
        <v/>
      </c>
      <c r="G318" s="41" t="str">
        <f ca="1">IFERROR(IF(Кредит_не_выплачен*Введенные_значения,Процент,""), "")</f>
        <v/>
      </c>
      <c r="H318" s="41" t="str">
        <f ca="1">IFERROR(IF(Кредит_не_выплачен*Введенные_значения,Конечный_баланс,""), "")</f>
        <v/>
      </c>
      <c r="I318" s="31"/>
      <c r="J318" s="31"/>
      <c r="K318" s="31"/>
      <c r="L318" s="31"/>
      <c r="M318" s="31"/>
      <c r="N318" s="31"/>
      <c r="O318" s="31"/>
      <c r="P318" s="31"/>
      <c r="Q318" s="31"/>
      <c r="R318" s="31"/>
      <c r="S318" s="31"/>
    </row>
    <row r="319" spans="2:19">
      <c r="B319" s="39" t="str">
        <f ca="1">IFERROR(IF(Кредит_не_выплачен*Введенные_значения,Номер_платежа,""), "")</f>
        <v/>
      </c>
      <c r="C319" s="40" t="str">
        <f ca="1">IFERROR(IF(Кредит_не_выплачен*Введенные_значения,Дата_платежа,""), "")</f>
        <v/>
      </c>
      <c r="D319" s="41" t="str">
        <f ca="1">IFERROR(IF(Кредит_не_выплачен*Введенные_значения,Начальный_баланс,""), "")</f>
        <v/>
      </c>
      <c r="E319" s="41" t="str">
        <f ca="1">IFERROR(IF(Кредит_не_выплачен*Введенные_значения,Ежемесячный_платеж,""), "")</f>
        <v/>
      </c>
      <c r="F319" s="41" t="str">
        <f ca="1">IFERROR(IF(Кредит_не_выплачен*Введенные_значения,Основной долг,""), "")</f>
        <v/>
      </c>
      <c r="G319" s="41" t="str">
        <f ca="1">IFERROR(IF(Кредит_не_выплачен*Введенные_значения,Процент,""), "")</f>
        <v/>
      </c>
      <c r="H319" s="41" t="str">
        <f ca="1">IFERROR(IF(Кредит_не_выплачен*Введенные_значения,Конечный_баланс,""), "")</f>
        <v/>
      </c>
      <c r="I319" s="31"/>
      <c r="J319" s="31"/>
      <c r="K319" s="31"/>
      <c r="L319" s="31"/>
      <c r="M319" s="31"/>
      <c r="N319" s="31"/>
      <c r="O319" s="31"/>
      <c r="P319" s="31"/>
      <c r="Q319" s="31"/>
      <c r="R319" s="31"/>
      <c r="S319" s="31"/>
    </row>
    <row r="320" spans="2:19">
      <c r="B320" s="39" t="str">
        <f ca="1">IFERROR(IF(Кредит_не_выплачен*Введенные_значения,Номер_платежа,""), "")</f>
        <v/>
      </c>
      <c r="C320" s="40" t="str">
        <f ca="1">IFERROR(IF(Кредит_не_выплачен*Введенные_значения,Дата_платежа,""), "")</f>
        <v/>
      </c>
      <c r="D320" s="41" t="str">
        <f ca="1">IFERROR(IF(Кредит_не_выплачен*Введенные_значения,Начальный_баланс,""), "")</f>
        <v/>
      </c>
      <c r="E320" s="41" t="str">
        <f ca="1">IFERROR(IF(Кредит_не_выплачен*Введенные_значения,Ежемесячный_платеж,""), "")</f>
        <v/>
      </c>
      <c r="F320" s="41" t="str">
        <f ca="1">IFERROR(IF(Кредит_не_выплачен*Введенные_значения,Основной долг,""), "")</f>
        <v/>
      </c>
      <c r="G320" s="41" t="str">
        <f ca="1">IFERROR(IF(Кредит_не_выплачен*Введенные_значения,Процент,""), "")</f>
        <v/>
      </c>
      <c r="H320" s="41" t="str">
        <f ca="1">IFERROR(IF(Кредит_не_выплачен*Введенные_значения,Конечный_баланс,""), "")</f>
        <v/>
      </c>
      <c r="I320" s="31"/>
      <c r="J320" s="31"/>
      <c r="K320" s="31"/>
      <c r="L320" s="31"/>
      <c r="M320" s="31"/>
      <c r="N320" s="31"/>
      <c r="O320" s="31"/>
      <c r="P320" s="31"/>
      <c r="Q320" s="31"/>
      <c r="R320" s="31"/>
      <c r="S320" s="31"/>
    </row>
    <row r="321" spans="2:19">
      <c r="B321" s="39" t="str">
        <f ca="1">IFERROR(IF(Кредит_не_выплачен*Введенные_значения,Номер_платежа,""), "")</f>
        <v/>
      </c>
      <c r="C321" s="40" t="str">
        <f ca="1">IFERROR(IF(Кредит_не_выплачен*Введенные_значения,Дата_платежа,""), "")</f>
        <v/>
      </c>
      <c r="D321" s="41" t="str">
        <f ca="1">IFERROR(IF(Кредит_не_выплачен*Введенные_значения,Начальный_баланс,""), "")</f>
        <v/>
      </c>
      <c r="E321" s="41" t="str">
        <f ca="1">IFERROR(IF(Кредит_не_выплачен*Введенные_значения,Ежемесячный_платеж,""), "")</f>
        <v/>
      </c>
      <c r="F321" s="41" t="str">
        <f ca="1">IFERROR(IF(Кредит_не_выплачен*Введенные_значения,Основной долг,""), "")</f>
        <v/>
      </c>
      <c r="G321" s="41" t="str">
        <f ca="1">IFERROR(IF(Кредит_не_выплачен*Введенные_значения,Процент,""), "")</f>
        <v/>
      </c>
      <c r="H321" s="41" t="str">
        <f ca="1">IFERROR(IF(Кредит_не_выплачен*Введенные_значения,Конечный_баланс,""), "")</f>
        <v/>
      </c>
      <c r="I321" s="31"/>
      <c r="J321" s="31"/>
      <c r="K321" s="31"/>
      <c r="L321" s="31"/>
      <c r="M321" s="31"/>
      <c r="N321" s="31"/>
      <c r="O321" s="31"/>
      <c r="P321" s="31"/>
      <c r="Q321" s="31"/>
      <c r="R321" s="31"/>
      <c r="S321" s="31"/>
    </row>
    <row r="322" spans="2:19">
      <c r="B322" s="39" t="str">
        <f ca="1">IFERROR(IF(Кредит_не_выплачен*Введенные_значения,Номер_платежа,""), "")</f>
        <v/>
      </c>
      <c r="C322" s="40" t="str">
        <f ca="1">IFERROR(IF(Кредит_не_выплачен*Введенные_значения,Дата_платежа,""), "")</f>
        <v/>
      </c>
      <c r="D322" s="41" t="str">
        <f ca="1">IFERROR(IF(Кредит_не_выплачен*Введенные_значения,Начальный_баланс,""), "")</f>
        <v/>
      </c>
      <c r="E322" s="41" t="str">
        <f ca="1">IFERROR(IF(Кредит_не_выплачен*Введенные_значения,Ежемесячный_платеж,""), "")</f>
        <v/>
      </c>
      <c r="F322" s="41" t="str">
        <f ca="1">IFERROR(IF(Кредит_не_выплачен*Введенные_значения,Основной долг,""), "")</f>
        <v/>
      </c>
      <c r="G322" s="41" t="str">
        <f ca="1">IFERROR(IF(Кредит_не_выплачен*Введенные_значения,Процент,""), "")</f>
        <v/>
      </c>
      <c r="H322" s="41" t="str">
        <f ca="1">IFERROR(IF(Кредит_не_выплачен*Введенные_значения,Конечный_баланс,""), "")</f>
        <v/>
      </c>
      <c r="I322" s="31"/>
      <c r="J322" s="31"/>
      <c r="K322" s="31"/>
      <c r="L322" s="31"/>
      <c r="M322" s="31"/>
      <c r="N322" s="31"/>
      <c r="O322" s="31"/>
      <c r="P322" s="31"/>
      <c r="Q322" s="31"/>
      <c r="R322" s="31"/>
      <c r="S322" s="31"/>
    </row>
    <row r="323" spans="2:19">
      <c r="B323" s="39" t="str">
        <f ca="1">IFERROR(IF(Кредит_не_выплачен*Введенные_значения,Номер_платежа,""), "")</f>
        <v/>
      </c>
      <c r="C323" s="40" t="str">
        <f ca="1">IFERROR(IF(Кредит_не_выплачен*Введенные_значения,Дата_платежа,""), "")</f>
        <v/>
      </c>
      <c r="D323" s="41" t="str">
        <f ca="1">IFERROR(IF(Кредит_не_выплачен*Введенные_значения,Начальный_баланс,""), "")</f>
        <v/>
      </c>
      <c r="E323" s="41" t="str">
        <f ca="1">IFERROR(IF(Кредит_не_выплачен*Введенные_значения,Ежемесячный_платеж,""), "")</f>
        <v/>
      </c>
      <c r="F323" s="41" t="str">
        <f ca="1">IFERROR(IF(Кредит_не_выплачен*Введенные_значения,Основной долг,""), "")</f>
        <v/>
      </c>
      <c r="G323" s="41" t="str">
        <f ca="1">IFERROR(IF(Кредит_не_выплачен*Введенные_значения,Процент,""), "")</f>
        <v/>
      </c>
      <c r="H323" s="41" t="str">
        <f ca="1">IFERROR(IF(Кредит_не_выплачен*Введенные_значения,Конечный_баланс,""), "")</f>
        <v/>
      </c>
      <c r="I323" s="31"/>
      <c r="J323" s="31"/>
      <c r="K323" s="31"/>
      <c r="L323" s="31"/>
      <c r="M323" s="31"/>
      <c r="N323" s="31"/>
      <c r="O323" s="31"/>
      <c r="P323" s="31"/>
      <c r="Q323" s="31"/>
      <c r="R323" s="31"/>
      <c r="S323" s="31"/>
    </row>
    <row r="324" spans="2:19">
      <c r="B324" s="39" t="str">
        <f ca="1">IFERROR(IF(Кредит_не_выплачен*Введенные_значения,Номер_платежа,""), "")</f>
        <v/>
      </c>
      <c r="C324" s="40" t="str">
        <f ca="1">IFERROR(IF(Кредит_не_выплачен*Введенные_значения,Дата_платежа,""), "")</f>
        <v/>
      </c>
      <c r="D324" s="41" t="str">
        <f ca="1">IFERROR(IF(Кредит_не_выплачен*Введенные_значения,Начальный_баланс,""), "")</f>
        <v/>
      </c>
      <c r="E324" s="41" t="str">
        <f ca="1">IFERROR(IF(Кредит_не_выплачен*Введенные_значения,Ежемесячный_платеж,""), "")</f>
        <v/>
      </c>
      <c r="F324" s="41" t="str">
        <f ca="1">IFERROR(IF(Кредит_не_выплачен*Введенные_значения,Основной долг,""), "")</f>
        <v/>
      </c>
      <c r="G324" s="41" t="str">
        <f ca="1">IFERROR(IF(Кредит_не_выплачен*Введенные_значения,Процент,""), "")</f>
        <v/>
      </c>
      <c r="H324" s="41" t="str">
        <f ca="1">IFERROR(IF(Кредит_не_выплачен*Введенные_значения,Конечный_баланс,""), "")</f>
        <v/>
      </c>
      <c r="I324" s="31"/>
      <c r="J324" s="31"/>
      <c r="K324" s="31"/>
      <c r="L324" s="31"/>
      <c r="M324" s="31"/>
      <c r="N324" s="31"/>
      <c r="O324" s="31"/>
      <c r="P324" s="31"/>
      <c r="Q324" s="31"/>
      <c r="R324" s="31"/>
      <c r="S324" s="31"/>
    </row>
    <row r="325" spans="2:19">
      <c r="B325" s="39" t="str">
        <f ca="1">IFERROR(IF(Кредит_не_выплачен*Введенные_значения,Номер_платежа,""), "")</f>
        <v/>
      </c>
      <c r="C325" s="40" t="str">
        <f ca="1">IFERROR(IF(Кредит_не_выплачен*Введенные_значения,Дата_платежа,""), "")</f>
        <v/>
      </c>
      <c r="D325" s="41" t="str">
        <f ca="1">IFERROR(IF(Кредит_не_выплачен*Введенные_значения,Начальный_баланс,""), "")</f>
        <v/>
      </c>
      <c r="E325" s="41" t="str">
        <f ca="1">IFERROR(IF(Кредит_не_выплачен*Введенные_значения,Ежемесячный_платеж,""), "")</f>
        <v/>
      </c>
      <c r="F325" s="41" t="str">
        <f ca="1">IFERROR(IF(Кредит_не_выплачен*Введенные_значения,Основной долг,""), "")</f>
        <v/>
      </c>
      <c r="G325" s="41" t="str">
        <f ca="1">IFERROR(IF(Кредит_не_выплачен*Введенные_значения,Процент,""), "")</f>
        <v/>
      </c>
      <c r="H325" s="41" t="str">
        <f ca="1">IFERROR(IF(Кредит_не_выплачен*Введенные_значения,Конечный_баланс,""), "")</f>
        <v/>
      </c>
      <c r="I325" s="31"/>
      <c r="J325" s="31"/>
      <c r="K325" s="31"/>
      <c r="L325" s="31"/>
      <c r="M325" s="31"/>
      <c r="N325" s="31"/>
      <c r="O325" s="31"/>
      <c r="P325" s="31"/>
      <c r="Q325" s="31"/>
      <c r="R325" s="31"/>
      <c r="S325" s="31"/>
    </row>
    <row r="326" spans="2:19">
      <c r="B326" s="39" t="str">
        <f ca="1">IFERROR(IF(Кредит_не_выплачен*Введенные_значения,Номер_платежа,""), "")</f>
        <v/>
      </c>
      <c r="C326" s="40" t="str">
        <f ca="1">IFERROR(IF(Кредит_не_выплачен*Введенные_значения,Дата_платежа,""), "")</f>
        <v/>
      </c>
      <c r="D326" s="41" t="str">
        <f ca="1">IFERROR(IF(Кредит_не_выплачен*Введенные_значения,Начальный_баланс,""), "")</f>
        <v/>
      </c>
      <c r="E326" s="41" t="str">
        <f ca="1">IFERROR(IF(Кредит_не_выплачен*Введенные_значения,Ежемесячный_платеж,""), "")</f>
        <v/>
      </c>
      <c r="F326" s="41" t="str">
        <f ca="1">IFERROR(IF(Кредит_не_выплачен*Введенные_значения,Основной долг,""), "")</f>
        <v/>
      </c>
      <c r="G326" s="41" t="str">
        <f ca="1">IFERROR(IF(Кредит_не_выплачен*Введенные_значения,Процент,""), "")</f>
        <v/>
      </c>
      <c r="H326" s="41" t="str">
        <f ca="1">IFERROR(IF(Кредит_не_выплачен*Введенные_значения,Конечный_баланс,""), "")</f>
        <v/>
      </c>
      <c r="I326" s="31"/>
      <c r="J326" s="31"/>
      <c r="K326" s="31"/>
      <c r="L326" s="31"/>
      <c r="M326" s="31"/>
      <c r="N326" s="31"/>
      <c r="O326" s="31"/>
      <c r="P326" s="31"/>
      <c r="Q326" s="31"/>
      <c r="R326" s="31"/>
      <c r="S326" s="31"/>
    </row>
    <row r="327" spans="2:19">
      <c r="B327" s="39" t="str">
        <f ca="1">IFERROR(IF(Кредит_не_выплачен*Введенные_значения,Номер_платежа,""), "")</f>
        <v/>
      </c>
      <c r="C327" s="40" t="str">
        <f ca="1">IFERROR(IF(Кредит_не_выплачен*Введенные_значения,Дата_платежа,""), "")</f>
        <v/>
      </c>
      <c r="D327" s="41" t="str">
        <f ca="1">IFERROR(IF(Кредит_не_выплачен*Введенные_значения,Начальный_баланс,""), "")</f>
        <v/>
      </c>
      <c r="E327" s="41" t="str">
        <f ca="1">IFERROR(IF(Кредит_не_выплачен*Введенные_значения,Ежемесячный_платеж,""), "")</f>
        <v/>
      </c>
      <c r="F327" s="41" t="str">
        <f ca="1">IFERROR(IF(Кредит_не_выплачен*Введенные_значения,Основной долг,""), "")</f>
        <v/>
      </c>
      <c r="G327" s="41" t="str">
        <f ca="1">IFERROR(IF(Кредит_не_выплачен*Введенные_значения,Процент,""), "")</f>
        <v/>
      </c>
      <c r="H327" s="41" t="str">
        <f ca="1">IFERROR(IF(Кредит_не_выплачен*Введенные_значения,Конечный_баланс,""), "")</f>
        <v/>
      </c>
      <c r="I327" s="31"/>
      <c r="J327" s="31"/>
      <c r="K327" s="31"/>
      <c r="L327" s="31"/>
      <c r="M327" s="31"/>
      <c r="N327" s="31"/>
      <c r="O327" s="31"/>
      <c r="P327" s="31"/>
      <c r="Q327" s="31"/>
      <c r="R327" s="31"/>
      <c r="S327" s="31"/>
    </row>
    <row r="328" spans="2:19">
      <c r="B328" s="39" t="str">
        <f ca="1">IFERROR(IF(Кредит_не_выплачен*Введенные_значения,Номер_платежа,""), "")</f>
        <v/>
      </c>
      <c r="C328" s="40" t="str">
        <f ca="1">IFERROR(IF(Кредит_не_выплачен*Введенные_значения,Дата_платежа,""), "")</f>
        <v/>
      </c>
      <c r="D328" s="41" t="str">
        <f ca="1">IFERROR(IF(Кредит_не_выплачен*Введенные_значения,Начальный_баланс,""), "")</f>
        <v/>
      </c>
      <c r="E328" s="41" t="str">
        <f ca="1">IFERROR(IF(Кредит_не_выплачен*Введенные_значения,Ежемесячный_платеж,""), "")</f>
        <v/>
      </c>
      <c r="F328" s="41" t="str">
        <f ca="1">IFERROR(IF(Кредит_не_выплачен*Введенные_значения,Основной долг,""), "")</f>
        <v/>
      </c>
      <c r="G328" s="41" t="str">
        <f ca="1">IFERROR(IF(Кредит_не_выплачен*Введенные_значения,Процент,""), "")</f>
        <v/>
      </c>
      <c r="H328" s="41" t="str">
        <f ca="1">IFERROR(IF(Кредит_не_выплачен*Введенные_значения,Конечный_баланс,""), "")</f>
        <v/>
      </c>
      <c r="I328" s="31"/>
      <c r="J328" s="31"/>
      <c r="K328" s="31"/>
      <c r="L328" s="31"/>
      <c r="M328" s="31"/>
      <c r="N328" s="31"/>
      <c r="O328" s="31"/>
      <c r="P328" s="31"/>
      <c r="Q328" s="31"/>
      <c r="R328" s="31"/>
      <c r="S328" s="31"/>
    </row>
    <row r="329" spans="2:19">
      <c r="B329" s="39" t="str">
        <f ca="1">IFERROR(IF(Кредит_не_выплачен*Введенные_значения,Номер_платежа,""), "")</f>
        <v/>
      </c>
      <c r="C329" s="40" t="str">
        <f ca="1">IFERROR(IF(Кредит_не_выплачен*Введенные_значения,Дата_платежа,""), "")</f>
        <v/>
      </c>
      <c r="D329" s="41" t="str">
        <f ca="1">IFERROR(IF(Кредит_не_выплачен*Введенные_значения,Начальный_баланс,""), "")</f>
        <v/>
      </c>
      <c r="E329" s="41" t="str">
        <f ca="1">IFERROR(IF(Кредит_не_выплачен*Введенные_значения,Ежемесячный_платеж,""), "")</f>
        <v/>
      </c>
      <c r="F329" s="41" t="str">
        <f ca="1">IFERROR(IF(Кредит_не_выплачен*Введенные_значения,Основной долг,""), "")</f>
        <v/>
      </c>
      <c r="G329" s="41" t="str">
        <f ca="1">IFERROR(IF(Кредит_не_выплачен*Введенные_значения,Процент,""), "")</f>
        <v/>
      </c>
      <c r="H329" s="41" t="str">
        <f ca="1">IFERROR(IF(Кредит_не_выплачен*Введенные_значения,Конечный_баланс,""), "")</f>
        <v/>
      </c>
      <c r="I329" s="31"/>
      <c r="J329" s="31"/>
      <c r="K329" s="31"/>
      <c r="L329" s="31"/>
      <c r="M329" s="31"/>
      <c r="N329" s="31"/>
      <c r="O329" s="31"/>
      <c r="P329" s="31"/>
      <c r="Q329" s="31"/>
      <c r="R329" s="31"/>
      <c r="S329" s="31"/>
    </row>
    <row r="330" spans="2:19">
      <c r="B330" s="39" t="str">
        <f ca="1">IFERROR(IF(Кредит_не_выплачен*Введенные_значения,Номер_платежа,""), "")</f>
        <v/>
      </c>
      <c r="C330" s="40" t="str">
        <f ca="1">IFERROR(IF(Кредит_не_выплачен*Введенные_значения,Дата_платежа,""), "")</f>
        <v/>
      </c>
      <c r="D330" s="41" t="str">
        <f ca="1">IFERROR(IF(Кредит_не_выплачен*Введенные_значения,Начальный_баланс,""), "")</f>
        <v/>
      </c>
      <c r="E330" s="41" t="str">
        <f ca="1">IFERROR(IF(Кредит_не_выплачен*Введенные_значения,Ежемесячный_платеж,""), "")</f>
        <v/>
      </c>
      <c r="F330" s="41" t="str">
        <f ca="1">IFERROR(IF(Кредит_не_выплачен*Введенные_значения,Основной долг,""), "")</f>
        <v/>
      </c>
      <c r="G330" s="41" t="str">
        <f ca="1">IFERROR(IF(Кредит_не_выплачен*Введенные_значения,Процент,""), "")</f>
        <v/>
      </c>
      <c r="H330" s="41" t="str">
        <f ca="1">IFERROR(IF(Кредит_не_выплачен*Введенные_значения,Конечный_баланс,""), "")</f>
        <v/>
      </c>
      <c r="I330" s="31"/>
      <c r="J330" s="31"/>
      <c r="K330" s="31"/>
      <c r="L330" s="31"/>
      <c r="M330" s="31"/>
      <c r="N330" s="31"/>
      <c r="O330" s="31"/>
      <c r="P330" s="31"/>
      <c r="Q330" s="31"/>
      <c r="R330" s="31"/>
      <c r="S330" s="31"/>
    </row>
    <row r="331" spans="2:19">
      <c r="B331" s="39" t="str">
        <f ca="1">IFERROR(IF(Кредит_не_выплачен*Введенные_значения,Номер_платежа,""), "")</f>
        <v/>
      </c>
      <c r="C331" s="40" t="str">
        <f ca="1">IFERROR(IF(Кредит_не_выплачен*Введенные_значения,Дата_платежа,""), "")</f>
        <v/>
      </c>
      <c r="D331" s="41" t="str">
        <f ca="1">IFERROR(IF(Кредит_не_выплачен*Введенные_значения,Начальный_баланс,""), "")</f>
        <v/>
      </c>
      <c r="E331" s="41" t="str">
        <f ca="1">IFERROR(IF(Кредит_не_выплачен*Введенные_значения,Ежемесячный_платеж,""), "")</f>
        <v/>
      </c>
      <c r="F331" s="41" t="str">
        <f ca="1">IFERROR(IF(Кредит_не_выплачен*Введенные_значения,Основной долг,""), "")</f>
        <v/>
      </c>
      <c r="G331" s="41" t="str">
        <f ca="1">IFERROR(IF(Кредит_не_выплачен*Введенные_значения,Процент,""), "")</f>
        <v/>
      </c>
      <c r="H331" s="41" t="str">
        <f ca="1">IFERROR(IF(Кредит_не_выплачен*Введенные_значения,Конечный_баланс,""), "")</f>
        <v/>
      </c>
      <c r="I331" s="31"/>
      <c r="J331" s="31"/>
      <c r="K331" s="31"/>
      <c r="L331" s="31"/>
      <c r="M331" s="31"/>
      <c r="N331" s="31"/>
      <c r="O331" s="31"/>
      <c r="P331" s="31"/>
      <c r="Q331" s="31"/>
      <c r="R331" s="31"/>
      <c r="S331" s="31"/>
    </row>
    <row r="332" spans="2:19">
      <c r="B332" s="39" t="str">
        <f ca="1">IFERROR(IF(Кредит_не_выплачен*Введенные_значения,Номер_платежа,""), "")</f>
        <v/>
      </c>
      <c r="C332" s="40" t="str">
        <f ca="1">IFERROR(IF(Кредит_не_выплачен*Введенные_значения,Дата_платежа,""), "")</f>
        <v/>
      </c>
      <c r="D332" s="41" t="str">
        <f ca="1">IFERROR(IF(Кредит_не_выплачен*Введенные_значения,Начальный_баланс,""), "")</f>
        <v/>
      </c>
      <c r="E332" s="41" t="str">
        <f ca="1">IFERROR(IF(Кредит_не_выплачен*Введенные_значения,Ежемесячный_платеж,""), "")</f>
        <v/>
      </c>
      <c r="F332" s="41" t="str">
        <f ca="1">IFERROR(IF(Кредит_не_выплачен*Введенные_значения,Основной долг,""), "")</f>
        <v/>
      </c>
      <c r="G332" s="41" t="str">
        <f ca="1">IFERROR(IF(Кредит_не_выплачен*Введенные_значения,Процент,""), "")</f>
        <v/>
      </c>
      <c r="H332" s="41" t="str">
        <f ca="1">IFERROR(IF(Кредит_не_выплачен*Введенные_значения,Конечный_баланс,""), "")</f>
        <v/>
      </c>
      <c r="I332" s="31"/>
      <c r="J332" s="31"/>
      <c r="K332" s="31"/>
      <c r="L332" s="31"/>
      <c r="M332" s="31"/>
      <c r="N332" s="31"/>
      <c r="O332" s="31"/>
      <c r="P332" s="31"/>
      <c r="Q332" s="31"/>
      <c r="R332" s="31"/>
      <c r="S332" s="31"/>
    </row>
    <row r="333" spans="2:19">
      <c r="B333" s="39" t="str">
        <f ca="1">IFERROR(IF(Кредит_не_выплачен*Введенные_значения,Номер_платежа,""), "")</f>
        <v/>
      </c>
      <c r="C333" s="40" t="str">
        <f ca="1">IFERROR(IF(Кредит_не_выплачен*Введенные_значения,Дата_платежа,""), "")</f>
        <v/>
      </c>
      <c r="D333" s="41" t="str">
        <f ca="1">IFERROR(IF(Кредит_не_выплачен*Введенные_значения,Начальный_баланс,""), "")</f>
        <v/>
      </c>
      <c r="E333" s="41" t="str">
        <f ca="1">IFERROR(IF(Кредит_не_выплачен*Введенные_значения,Ежемесячный_платеж,""), "")</f>
        <v/>
      </c>
      <c r="F333" s="41" t="str">
        <f ca="1">IFERROR(IF(Кредит_не_выплачен*Введенные_значения,Основной долг,""), "")</f>
        <v/>
      </c>
      <c r="G333" s="41" t="str">
        <f ca="1">IFERROR(IF(Кредит_не_выплачен*Введенные_значения,Процент,""), "")</f>
        <v/>
      </c>
      <c r="H333" s="41" t="str">
        <f ca="1">IFERROR(IF(Кредит_не_выплачен*Введенные_значения,Конечный_баланс,""), "")</f>
        <v/>
      </c>
      <c r="I333" s="31"/>
      <c r="J333" s="31"/>
      <c r="K333" s="31"/>
      <c r="L333" s="31"/>
      <c r="M333" s="31"/>
      <c r="N333" s="31"/>
      <c r="O333" s="31"/>
      <c r="P333" s="31"/>
      <c r="Q333" s="31"/>
      <c r="R333" s="31"/>
      <c r="S333" s="31"/>
    </row>
    <row r="334" spans="2:19">
      <c r="B334" s="39" t="str">
        <f ca="1">IFERROR(IF(Кредит_не_выплачен*Введенные_значения,Номер_платежа,""), "")</f>
        <v/>
      </c>
      <c r="C334" s="40" t="str">
        <f ca="1">IFERROR(IF(Кредит_не_выплачен*Введенные_значения,Дата_платежа,""), "")</f>
        <v/>
      </c>
      <c r="D334" s="41" t="str">
        <f ca="1">IFERROR(IF(Кредит_не_выплачен*Введенные_значения,Начальный_баланс,""), "")</f>
        <v/>
      </c>
      <c r="E334" s="41" t="str">
        <f ca="1">IFERROR(IF(Кредит_не_выплачен*Введенные_значения,Ежемесячный_платеж,""), "")</f>
        <v/>
      </c>
      <c r="F334" s="41" t="str">
        <f ca="1">IFERROR(IF(Кредит_не_выплачен*Введенные_значения,Основной долг,""), "")</f>
        <v/>
      </c>
      <c r="G334" s="41" t="str">
        <f ca="1">IFERROR(IF(Кредит_не_выплачен*Введенные_значения,Процент,""), "")</f>
        <v/>
      </c>
      <c r="H334" s="41" t="str">
        <f ca="1">IFERROR(IF(Кредит_не_выплачен*Введенные_значения,Конечный_баланс,""), "")</f>
        <v/>
      </c>
      <c r="I334" s="31"/>
      <c r="J334" s="31"/>
      <c r="K334" s="31"/>
      <c r="L334" s="31"/>
      <c r="M334" s="31"/>
      <c r="N334" s="31"/>
      <c r="O334" s="31"/>
      <c r="P334" s="31"/>
      <c r="Q334" s="31"/>
      <c r="R334" s="31"/>
      <c r="S334" s="31"/>
    </row>
    <row r="335" spans="2:19">
      <c r="B335" s="39" t="str">
        <f ca="1">IFERROR(IF(Кредит_не_выплачен*Введенные_значения,Номер_платежа,""), "")</f>
        <v/>
      </c>
      <c r="C335" s="40" t="str">
        <f ca="1">IFERROR(IF(Кредит_не_выплачен*Введенные_значения,Дата_платежа,""), "")</f>
        <v/>
      </c>
      <c r="D335" s="41" t="str">
        <f ca="1">IFERROR(IF(Кредит_не_выплачен*Введенные_значения,Начальный_баланс,""), "")</f>
        <v/>
      </c>
      <c r="E335" s="41" t="str">
        <f ca="1">IFERROR(IF(Кредит_не_выплачен*Введенные_значения,Ежемесячный_платеж,""), "")</f>
        <v/>
      </c>
      <c r="F335" s="41" t="str">
        <f ca="1">IFERROR(IF(Кредит_не_выплачен*Введенные_значения,Основной долг,""), "")</f>
        <v/>
      </c>
      <c r="G335" s="41" t="str">
        <f ca="1">IFERROR(IF(Кредит_не_выплачен*Введенные_значения,Процент,""), "")</f>
        <v/>
      </c>
      <c r="H335" s="41" t="str">
        <f ca="1">IFERROR(IF(Кредит_не_выплачен*Введенные_значения,Конечный_баланс,""), "")</f>
        <v/>
      </c>
      <c r="I335" s="31"/>
      <c r="J335" s="31"/>
      <c r="K335" s="31"/>
      <c r="L335" s="31"/>
      <c r="M335" s="31"/>
      <c r="N335" s="31"/>
      <c r="O335" s="31"/>
      <c r="P335" s="31"/>
      <c r="Q335" s="31"/>
      <c r="R335" s="31"/>
      <c r="S335" s="31"/>
    </row>
    <row r="336" spans="2:19">
      <c r="B336" s="39" t="str">
        <f ca="1">IFERROR(IF(Кредит_не_выплачен*Введенные_значения,Номер_платежа,""), "")</f>
        <v/>
      </c>
      <c r="C336" s="40" t="str">
        <f ca="1">IFERROR(IF(Кредит_не_выплачен*Введенные_значения,Дата_платежа,""), "")</f>
        <v/>
      </c>
      <c r="D336" s="41" t="str">
        <f ca="1">IFERROR(IF(Кредит_не_выплачен*Введенные_значения,Начальный_баланс,""), "")</f>
        <v/>
      </c>
      <c r="E336" s="41" t="str">
        <f ca="1">IFERROR(IF(Кредит_не_выплачен*Введенные_значения,Ежемесячный_платеж,""), "")</f>
        <v/>
      </c>
      <c r="F336" s="41" t="str">
        <f ca="1">IFERROR(IF(Кредит_не_выплачен*Введенные_значения,Основной долг,""), "")</f>
        <v/>
      </c>
      <c r="G336" s="41" t="str">
        <f ca="1">IFERROR(IF(Кредит_не_выплачен*Введенные_значения,Процент,""), "")</f>
        <v/>
      </c>
      <c r="H336" s="41" t="str">
        <f ca="1">IFERROR(IF(Кредит_не_выплачен*Введенные_значения,Конечный_баланс,""), "")</f>
        <v/>
      </c>
      <c r="I336" s="31"/>
      <c r="J336" s="31"/>
      <c r="K336" s="31"/>
      <c r="L336" s="31"/>
      <c r="M336" s="31"/>
      <c r="N336" s="31"/>
      <c r="O336" s="31"/>
      <c r="P336" s="31"/>
      <c r="Q336" s="31"/>
      <c r="R336" s="31"/>
      <c r="S336" s="31"/>
    </row>
    <row r="337" spans="2:19">
      <c r="B337" s="39" t="str">
        <f ca="1">IFERROR(IF(Кредит_не_выплачен*Введенные_значения,Номер_платежа,""), "")</f>
        <v/>
      </c>
      <c r="C337" s="40" t="str">
        <f ca="1">IFERROR(IF(Кредит_не_выплачен*Введенные_значения,Дата_платежа,""), "")</f>
        <v/>
      </c>
      <c r="D337" s="41" t="str">
        <f ca="1">IFERROR(IF(Кредит_не_выплачен*Введенные_значения,Начальный_баланс,""), "")</f>
        <v/>
      </c>
      <c r="E337" s="41" t="str">
        <f ca="1">IFERROR(IF(Кредит_не_выплачен*Введенные_значения,Ежемесячный_платеж,""), "")</f>
        <v/>
      </c>
      <c r="F337" s="41" t="str">
        <f ca="1">IFERROR(IF(Кредит_не_выплачен*Введенные_значения,Основной долг,""), "")</f>
        <v/>
      </c>
      <c r="G337" s="41" t="str">
        <f ca="1">IFERROR(IF(Кредит_не_выплачен*Введенные_значения,Процент,""), "")</f>
        <v/>
      </c>
      <c r="H337" s="41" t="str">
        <f ca="1">IFERROR(IF(Кредит_не_выплачен*Введенные_значения,Конечный_баланс,""), "")</f>
        <v/>
      </c>
      <c r="I337" s="31"/>
      <c r="J337" s="31"/>
      <c r="K337" s="31"/>
      <c r="L337" s="31"/>
      <c r="M337" s="31"/>
      <c r="N337" s="31"/>
      <c r="O337" s="31"/>
      <c r="P337" s="31"/>
      <c r="Q337" s="31"/>
      <c r="R337" s="31"/>
      <c r="S337" s="31"/>
    </row>
    <row r="338" spans="2:19">
      <c r="B338" s="39" t="str">
        <f ca="1">IFERROR(IF(Кредит_не_выплачен*Введенные_значения,Номер_платежа,""), "")</f>
        <v/>
      </c>
      <c r="C338" s="40" t="str">
        <f ca="1">IFERROR(IF(Кредит_не_выплачен*Введенные_значения,Дата_платежа,""), "")</f>
        <v/>
      </c>
      <c r="D338" s="41" t="str">
        <f ca="1">IFERROR(IF(Кредит_не_выплачен*Введенные_значения,Начальный_баланс,""), "")</f>
        <v/>
      </c>
      <c r="E338" s="41" t="str">
        <f ca="1">IFERROR(IF(Кредит_не_выплачен*Введенные_значения,Ежемесячный_платеж,""), "")</f>
        <v/>
      </c>
      <c r="F338" s="41" t="str">
        <f ca="1">IFERROR(IF(Кредит_не_выплачен*Введенные_значения,Основной долг,""), "")</f>
        <v/>
      </c>
      <c r="G338" s="41" t="str">
        <f ca="1">IFERROR(IF(Кредит_не_выплачен*Введенные_значения,Процент,""), "")</f>
        <v/>
      </c>
      <c r="H338" s="41" t="str">
        <f ca="1">IFERROR(IF(Кредит_не_выплачен*Введенные_значения,Конечный_баланс,""), "")</f>
        <v/>
      </c>
      <c r="I338" s="31"/>
      <c r="J338" s="31"/>
      <c r="K338" s="31"/>
      <c r="L338" s="31"/>
      <c r="M338" s="31"/>
      <c r="N338" s="31"/>
      <c r="O338" s="31"/>
      <c r="P338" s="31"/>
      <c r="Q338" s="31"/>
      <c r="R338" s="31"/>
      <c r="S338" s="31"/>
    </row>
    <row r="339" spans="2:19">
      <c r="B339" s="39" t="str">
        <f ca="1">IFERROR(IF(Кредит_не_выплачен*Введенные_значения,Номер_платежа,""), "")</f>
        <v/>
      </c>
      <c r="C339" s="40" t="str">
        <f ca="1">IFERROR(IF(Кредит_не_выплачен*Введенные_значения,Дата_платежа,""), "")</f>
        <v/>
      </c>
      <c r="D339" s="41" t="str">
        <f ca="1">IFERROR(IF(Кредит_не_выплачен*Введенные_значения,Начальный_баланс,""), "")</f>
        <v/>
      </c>
      <c r="E339" s="41" t="str">
        <f ca="1">IFERROR(IF(Кредит_не_выплачен*Введенные_значения,Ежемесячный_платеж,""), "")</f>
        <v/>
      </c>
      <c r="F339" s="41" t="str">
        <f ca="1">IFERROR(IF(Кредит_не_выплачен*Введенные_значения,Основной долг,""), "")</f>
        <v/>
      </c>
      <c r="G339" s="41" t="str">
        <f ca="1">IFERROR(IF(Кредит_не_выплачен*Введенные_значения,Процент,""), "")</f>
        <v/>
      </c>
      <c r="H339" s="41" t="str">
        <f ca="1">IFERROR(IF(Кредит_не_выплачен*Введенные_значения,Конечный_баланс,""), "")</f>
        <v/>
      </c>
      <c r="I339" s="31"/>
      <c r="J339" s="31"/>
      <c r="K339" s="31"/>
      <c r="L339" s="31"/>
      <c r="M339" s="31"/>
      <c r="N339" s="31"/>
      <c r="O339" s="31"/>
      <c r="P339" s="31"/>
      <c r="Q339" s="31"/>
      <c r="R339" s="31"/>
      <c r="S339" s="31"/>
    </row>
    <row r="340" spans="2:19">
      <c r="B340" s="39" t="str">
        <f ca="1">IFERROR(IF(Кредит_не_выплачен*Введенные_значения,Номер_платежа,""), "")</f>
        <v/>
      </c>
      <c r="C340" s="40" t="str">
        <f ca="1">IFERROR(IF(Кредит_не_выплачен*Введенные_значения,Дата_платежа,""), "")</f>
        <v/>
      </c>
      <c r="D340" s="41" t="str">
        <f ca="1">IFERROR(IF(Кредит_не_выплачен*Введенные_значения,Начальный_баланс,""), "")</f>
        <v/>
      </c>
      <c r="E340" s="41" t="str">
        <f ca="1">IFERROR(IF(Кредит_не_выплачен*Введенные_значения,Ежемесячный_платеж,""), "")</f>
        <v/>
      </c>
      <c r="F340" s="41" t="str">
        <f ca="1">IFERROR(IF(Кредит_не_выплачен*Введенные_значения,Основной долг,""), "")</f>
        <v/>
      </c>
      <c r="G340" s="41" t="str">
        <f ca="1">IFERROR(IF(Кредит_не_выплачен*Введенные_значения,Процент,""), "")</f>
        <v/>
      </c>
      <c r="H340" s="41" t="str">
        <f ca="1">IFERROR(IF(Кредит_не_выплачен*Введенные_значения,Конечный_баланс,""), "")</f>
        <v/>
      </c>
      <c r="I340" s="31"/>
      <c r="J340" s="31"/>
      <c r="K340" s="31"/>
      <c r="L340" s="31"/>
      <c r="M340" s="31"/>
      <c r="N340" s="31"/>
      <c r="O340" s="31"/>
      <c r="P340" s="31"/>
      <c r="Q340" s="31"/>
      <c r="R340" s="31"/>
      <c r="S340" s="31"/>
    </row>
    <row r="341" spans="2:19">
      <c r="B341" s="39" t="str">
        <f ca="1">IFERROR(IF(Кредит_не_выплачен*Введенные_значения,Номер_платежа,""), "")</f>
        <v/>
      </c>
      <c r="C341" s="40" t="str">
        <f ca="1">IFERROR(IF(Кредит_не_выплачен*Введенные_значения,Дата_платежа,""), "")</f>
        <v/>
      </c>
      <c r="D341" s="41" t="str">
        <f ca="1">IFERROR(IF(Кредит_не_выплачен*Введенные_значения,Начальный_баланс,""), "")</f>
        <v/>
      </c>
      <c r="E341" s="41" t="str">
        <f ca="1">IFERROR(IF(Кредит_не_выплачен*Введенные_значения,Ежемесячный_платеж,""), "")</f>
        <v/>
      </c>
      <c r="F341" s="41" t="str">
        <f ca="1">IFERROR(IF(Кредит_не_выплачен*Введенные_значения,Основной долг,""), "")</f>
        <v/>
      </c>
      <c r="G341" s="41" t="str">
        <f ca="1">IFERROR(IF(Кредит_не_выплачен*Введенные_значения,Процент,""), "")</f>
        <v/>
      </c>
      <c r="H341" s="41" t="str">
        <f ca="1">IFERROR(IF(Кредит_не_выплачен*Введенные_значения,Конечный_баланс,""), "")</f>
        <v/>
      </c>
      <c r="I341" s="31"/>
      <c r="J341" s="31"/>
      <c r="K341" s="31"/>
      <c r="L341" s="31"/>
      <c r="M341" s="31"/>
      <c r="N341" s="31"/>
      <c r="O341" s="31"/>
      <c r="P341" s="31"/>
      <c r="Q341" s="31"/>
      <c r="R341" s="31"/>
      <c r="S341" s="31"/>
    </row>
    <row r="342" spans="2:19">
      <c r="B342" s="39" t="str">
        <f ca="1">IFERROR(IF(Кредит_не_выплачен*Введенные_значения,Номер_платежа,""), "")</f>
        <v/>
      </c>
      <c r="C342" s="40" t="str">
        <f ca="1">IFERROR(IF(Кредит_не_выплачен*Введенные_значения,Дата_платежа,""), "")</f>
        <v/>
      </c>
      <c r="D342" s="41" t="str">
        <f ca="1">IFERROR(IF(Кредит_не_выплачен*Введенные_значения,Начальный_баланс,""), "")</f>
        <v/>
      </c>
      <c r="E342" s="41" t="str">
        <f ca="1">IFERROR(IF(Кредит_не_выплачен*Введенные_значения,Ежемесячный_платеж,""), "")</f>
        <v/>
      </c>
      <c r="F342" s="41" t="str">
        <f ca="1">IFERROR(IF(Кредит_не_выплачен*Введенные_значения,Основной долг,""), "")</f>
        <v/>
      </c>
      <c r="G342" s="41" t="str">
        <f ca="1">IFERROR(IF(Кредит_не_выплачен*Введенные_значения,Процент,""), "")</f>
        <v/>
      </c>
      <c r="H342" s="41" t="str">
        <f ca="1">IFERROR(IF(Кредит_не_выплачен*Введенные_значения,Конечный_баланс,""), "")</f>
        <v/>
      </c>
      <c r="I342" s="31"/>
      <c r="J342" s="31"/>
      <c r="K342" s="31"/>
      <c r="L342" s="31"/>
      <c r="M342" s="31"/>
      <c r="N342" s="31"/>
      <c r="O342" s="31"/>
      <c r="P342" s="31"/>
      <c r="Q342" s="31"/>
      <c r="R342" s="31"/>
      <c r="S342" s="31"/>
    </row>
    <row r="343" spans="2:19">
      <c r="B343" s="39" t="str">
        <f ca="1">IFERROR(IF(Кредит_не_выплачен*Введенные_значения,Номер_платежа,""), "")</f>
        <v/>
      </c>
      <c r="C343" s="40" t="str">
        <f ca="1">IFERROR(IF(Кредит_не_выплачен*Введенные_значения,Дата_платежа,""), "")</f>
        <v/>
      </c>
      <c r="D343" s="41" t="str">
        <f ca="1">IFERROR(IF(Кредит_не_выплачен*Введенные_значения,Начальный_баланс,""), "")</f>
        <v/>
      </c>
      <c r="E343" s="41" t="str">
        <f ca="1">IFERROR(IF(Кредит_не_выплачен*Введенные_значения,Ежемесячный_платеж,""), "")</f>
        <v/>
      </c>
      <c r="F343" s="41" t="str">
        <f ca="1">IFERROR(IF(Кредит_не_выплачен*Введенные_значения,Основной долг,""), "")</f>
        <v/>
      </c>
      <c r="G343" s="41" t="str">
        <f ca="1">IFERROR(IF(Кредит_не_выплачен*Введенные_значения,Процент,""), "")</f>
        <v/>
      </c>
      <c r="H343" s="41" t="str">
        <f ca="1">IFERROR(IF(Кредит_не_выплачен*Введенные_значения,Конечный_баланс,""), "")</f>
        <v/>
      </c>
      <c r="I343" s="31"/>
      <c r="J343" s="31"/>
      <c r="K343" s="31"/>
      <c r="L343" s="31"/>
      <c r="M343" s="31"/>
      <c r="N343" s="31"/>
      <c r="O343" s="31"/>
      <c r="P343" s="31"/>
      <c r="Q343" s="31"/>
      <c r="R343" s="31"/>
      <c r="S343" s="31"/>
    </row>
    <row r="344" spans="2:19">
      <c r="B344" s="39" t="str">
        <f ca="1">IFERROR(IF(Кредит_не_выплачен*Введенные_значения,Номер_платежа,""), "")</f>
        <v/>
      </c>
      <c r="C344" s="40" t="str">
        <f ca="1">IFERROR(IF(Кредит_не_выплачен*Введенные_значения,Дата_платежа,""), "")</f>
        <v/>
      </c>
      <c r="D344" s="41" t="str">
        <f ca="1">IFERROR(IF(Кредит_не_выплачен*Введенные_значения,Начальный_баланс,""), "")</f>
        <v/>
      </c>
      <c r="E344" s="41" t="str">
        <f ca="1">IFERROR(IF(Кредит_не_выплачен*Введенные_значения,Ежемесячный_платеж,""), "")</f>
        <v/>
      </c>
      <c r="F344" s="41" t="str">
        <f ca="1">IFERROR(IF(Кредит_не_выплачен*Введенные_значения,Основной долг,""), "")</f>
        <v/>
      </c>
      <c r="G344" s="41" t="str">
        <f ca="1">IFERROR(IF(Кредит_не_выплачен*Введенные_значения,Процент,""), "")</f>
        <v/>
      </c>
      <c r="H344" s="41" t="str">
        <f ca="1">IFERROR(IF(Кредит_не_выплачен*Введенные_значения,Конечный_баланс,""), "")</f>
        <v/>
      </c>
      <c r="I344" s="31"/>
      <c r="J344" s="31"/>
      <c r="K344" s="31"/>
      <c r="L344" s="31"/>
      <c r="M344" s="31"/>
      <c r="N344" s="31"/>
      <c r="O344" s="31"/>
      <c r="P344" s="31"/>
      <c r="Q344" s="31"/>
      <c r="R344" s="31"/>
      <c r="S344" s="31"/>
    </row>
    <row r="345" spans="2:19">
      <c r="B345" s="39" t="str">
        <f ca="1">IFERROR(IF(Кредит_не_выплачен*Введенные_значения,Номер_платежа,""), "")</f>
        <v/>
      </c>
      <c r="C345" s="40" t="str">
        <f ca="1">IFERROR(IF(Кредит_не_выплачен*Введенные_значения,Дата_платежа,""), "")</f>
        <v/>
      </c>
      <c r="D345" s="41" t="str">
        <f ca="1">IFERROR(IF(Кредит_не_выплачен*Введенные_значения,Начальный_баланс,""), "")</f>
        <v/>
      </c>
      <c r="E345" s="41" t="str">
        <f ca="1">IFERROR(IF(Кредит_не_выплачен*Введенные_значения,Ежемесячный_платеж,""), "")</f>
        <v/>
      </c>
      <c r="F345" s="41" t="str">
        <f ca="1">IFERROR(IF(Кредит_не_выплачен*Введенные_значения,Основной долг,""), "")</f>
        <v/>
      </c>
      <c r="G345" s="41" t="str">
        <f ca="1">IFERROR(IF(Кредит_не_выплачен*Введенные_значения,Процент,""), "")</f>
        <v/>
      </c>
      <c r="H345" s="41" t="str">
        <f ca="1">IFERROR(IF(Кредит_не_выплачен*Введенные_значения,Конечный_баланс,""), "")</f>
        <v/>
      </c>
      <c r="I345" s="31"/>
      <c r="J345" s="31"/>
      <c r="K345" s="31"/>
      <c r="L345" s="31"/>
      <c r="M345" s="31"/>
      <c r="N345" s="31"/>
      <c r="O345" s="31"/>
      <c r="P345" s="31"/>
      <c r="Q345" s="31"/>
      <c r="R345" s="31"/>
      <c r="S345" s="31"/>
    </row>
    <row r="346" spans="2:19">
      <c r="B346" s="39" t="str">
        <f ca="1">IFERROR(IF(Кредит_не_выплачен*Введенные_значения,Номер_платежа,""), "")</f>
        <v/>
      </c>
      <c r="C346" s="40" t="str">
        <f ca="1">IFERROR(IF(Кредит_не_выплачен*Введенные_значения,Дата_платежа,""), "")</f>
        <v/>
      </c>
      <c r="D346" s="41" t="str">
        <f ca="1">IFERROR(IF(Кредит_не_выплачен*Введенные_значения,Начальный_баланс,""), "")</f>
        <v/>
      </c>
      <c r="E346" s="41" t="str">
        <f ca="1">IFERROR(IF(Кредит_не_выплачен*Введенные_значения,Ежемесячный_платеж,""), "")</f>
        <v/>
      </c>
      <c r="F346" s="41" t="str">
        <f ca="1">IFERROR(IF(Кредит_не_выплачен*Введенные_значения,Основной долг,""), "")</f>
        <v/>
      </c>
      <c r="G346" s="41" t="str">
        <f ca="1">IFERROR(IF(Кредит_не_выплачен*Введенные_значения,Процент,""), "")</f>
        <v/>
      </c>
      <c r="H346" s="41" t="str">
        <f ca="1">IFERROR(IF(Кредит_не_выплачен*Введенные_значения,Конечный_баланс,""), "")</f>
        <v/>
      </c>
      <c r="I346" s="31"/>
      <c r="J346" s="31"/>
      <c r="K346" s="31"/>
      <c r="L346" s="31"/>
      <c r="M346" s="31"/>
      <c r="N346" s="31"/>
      <c r="O346" s="31"/>
      <c r="P346" s="31"/>
      <c r="Q346" s="31"/>
      <c r="R346" s="31"/>
      <c r="S346" s="31"/>
    </row>
    <row r="347" spans="2:19">
      <c r="B347" s="39" t="str">
        <f ca="1">IFERROR(IF(Кредит_не_выплачен*Введенные_значения,Номер_платежа,""), "")</f>
        <v/>
      </c>
      <c r="C347" s="40" t="str">
        <f ca="1">IFERROR(IF(Кредит_не_выплачен*Введенные_значения,Дата_платежа,""), "")</f>
        <v/>
      </c>
      <c r="D347" s="41" t="str">
        <f ca="1">IFERROR(IF(Кредит_не_выплачен*Введенные_значения,Начальный_баланс,""), "")</f>
        <v/>
      </c>
      <c r="E347" s="41" t="str">
        <f ca="1">IFERROR(IF(Кредит_не_выплачен*Введенные_значения,Ежемесячный_платеж,""), "")</f>
        <v/>
      </c>
      <c r="F347" s="41" t="str">
        <f ca="1">IFERROR(IF(Кредит_не_выплачен*Введенные_значения,Основной долг,""), "")</f>
        <v/>
      </c>
      <c r="G347" s="41" t="str">
        <f ca="1">IFERROR(IF(Кредит_не_выплачен*Введенные_значения,Процент,""), "")</f>
        <v/>
      </c>
      <c r="H347" s="41" t="str">
        <f ca="1">IFERROR(IF(Кредит_не_выплачен*Введенные_значения,Конечный_баланс,""), "")</f>
        <v/>
      </c>
      <c r="I347" s="31"/>
      <c r="J347" s="31"/>
      <c r="K347" s="31"/>
      <c r="L347" s="31"/>
      <c r="M347" s="31"/>
      <c r="N347" s="31"/>
      <c r="O347" s="31"/>
      <c r="P347" s="31"/>
      <c r="Q347" s="31"/>
      <c r="R347" s="31"/>
      <c r="S347" s="31"/>
    </row>
    <row r="348" spans="2:19">
      <c r="B348" s="39" t="str">
        <f ca="1">IFERROR(IF(Кредит_не_выплачен*Введенные_значения,Номер_платежа,""), "")</f>
        <v/>
      </c>
      <c r="C348" s="40" t="str">
        <f ca="1">IFERROR(IF(Кредит_не_выплачен*Введенные_значения,Дата_платежа,""), "")</f>
        <v/>
      </c>
      <c r="D348" s="41" t="str">
        <f ca="1">IFERROR(IF(Кредит_не_выплачен*Введенные_значения,Начальный_баланс,""), "")</f>
        <v/>
      </c>
      <c r="E348" s="41" t="str">
        <f ca="1">IFERROR(IF(Кредит_не_выплачен*Введенные_значения,Ежемесячный_платеж,""), "")</f>
        <v/>
      </c>
      <c r="F348" s="41" t="str">
        <f ca="1">IFERROR(IF(Кредит_не_выплачен*Введенные_значения,Основной долг,""), "")</f>
        <v/>
      </c>
      <c r="G348" s="41" t="str">
        <f ca="1">IFERROR(IF(Кредит_не_выплачен*Введенные_значения,Процент,""), "")</f>
        <v/>
      </c>
      <c r="H348" s="41" t="str">
        <f ca="1">IFERROR(IF(Кредит_не_выплачен*Введенные_значения,Конечный_баланс,""), "")</f>
        <v/>
      </c>
      <c r="I348" s="31"/>
      <c r="J348" s="31"/>
      <c r="K348" s="31"/>
      <c r="L348" s="31"/>
      <c r="M348" s="31"/>
      <c r="N348" s="31"/>
      <c r="O348" s="31"/>
      <c r="P348" s="31"/>
      <c r="Q348" s="31"/>
      <c r="R348" s="31"/>
      <c r="S348" s="31"/>
    </row>
    <row r="349" spans="2:19">
      <c r="B349" s="39" t="str">
        <f ca="1">IFERROR(IF(Кредит_не_выплачен*Введенные_значения,Номер_платежа,""), "")</f>
        <v/>
      </c>
      <c r="C349" s="40" t="str">
        <f ca="1">IFERROR(IF(Кредит_не_выплачен*Введенные_значения,Дата_платежа,""), "")</f>
        <v/>
      </c>
      <c r="D349" s="41" t="str">
        <f ca="1">IFERROR(IF(Кредит_не_выплачен*Введенные_значения,Начальный_баланс,""), "")</f>
        <v/>
      </c>
      <c r="E349" s="41" t="str">
        <f ca="1">IFERROR(IF(Кредит_не_выплачен*Введенные_значения,Ежемесячный_платеж,""), "")</f>
        <v/>
      </c>
      <c r="F349" s="41" t="str">
        <f ca="1">IFERROR(IF(Кредит_не_выплачен*Введенные_значения,Основной долг,""), "")</f>
        <v/>
      </c>
      <c r="G349" s="41" t="str">
        <f ca="1">IFERROR(IF(Кредит_не_выплачен*Введенные_значения,Процент,""), "")</f>
        <v/>
      </c>
      <c r="H349" s="41" t="str">
        <f ca="1">IFERROR(IF(Кредит_не_выплачен*Введенные_значения,Конечный_баланс,""), "")</f>
        <v/>
      </c>
      <c r="I349" s="31"/>
      <c r="J349" s="31"/>
      <c r="K349" s="31"/>
      <c r="L349" s="31"/>
      <c r="M349" s="31"/>
      <c r="N349" s="31"/>
      <c r="O349" s="31"/>
      <c r="P349" s="31"/>
      <c r="Q349" s="31"/>
      <c r="R349" s="31"/>
      <c r="S349" s="31"/>
    </row>
    <row r="350" spans="2:19">
      <c r="B350" s="39" t="str">
        <f ca="1">IFERROR(IF(Кредит_не_выплачен*Введенные_значения,Номер_платежа,""), "")</f>
        <v/>
      </c>
      <c r="C350" s="40" t="str">
        <f ca="1">IFERROR(IF(Кредит_не_выплачен*Введенные_значения,Дата_платежа,""), "")</f>
        <v/>
      </c>
      <c r="D350" s="41" t="str">
        <f ca="1">IFERROR(IF(Кредит_не_выплачен*Введенные_значения,Начальный_баланс,""), "")</f>
        <v/>
      </c>
      <c r="E350" s="41" t="str">
        <f ca="1">IFERROR(IF(Кредит_не_выплачен*Введенные_значения,Ежемесячный_платеж,""), "")</f>
        <v/>
      </c>
      <c r="F350" s="41" t="str">
        <f ca="1">IFERROR(IF(Кредит_не_выплачен*Введенные_значения,Основной долг,""), "")</f>
        <v/>
      </c>
      <c r="G350" s="41" t="str">
        <f ca="1">IFERROR(IF(Кредит_не_выплачен*Введенные_значения,Процент,""), "")</f>
        <v/>
      </c>
      <c r="H350" s="41" t="str">
        <f ca="1">IFERROR(IF(Кредит_не_выплачен*Введенные_значения,Конечный_баланс,""), "")</f>
        <v/>
      </c>
      <c r="I350" s="31"/>
      <c r="J350" s="31"/>
      <c r="K350" s="31"/>
      <c r="L350" s="31"/>
      <c r="M350" s="31"/>
      <c r="N350" s="31"/>
      <c r="O350" s="31"/>
      <c r="P350" s="31"/>
      <c r="Q350" s="31"/>
      <c r="R350" s="31"/>
      <c r="S350" s="31"/>
    </row>
    <row r="351" spans="2:19">
      <c r="B351" s="39" t="str">
        <f ca="1">IFERROR(IF(Кредит_не_выплачен*Введенные_значения,Номер_платежа,""), "")</f>
        <v/>
      </c>
      <c r="C351" s="40" t="str">
        <f ca="1">IFERROR(IF(Кредит_не_выплачен*Введенные_значения,Дата_платежа,""), "")</f>
        <v/>
      </c>
      <c r="D351" s="41" t="str">
        <f ca="1">IFERROR(IF(Кредит_не_выплачен*Введенные_значения,Начальный_баланс,""), "")</f>
        <v/>
      </c>
      <c r="E351" s="41" t="str">
        <f ca="1">IFERROR(IF(Кредит_не_выплачен*Введенные_значения,Ежемесячный_платеж,""), "")</f>
        <v/>
      </c>
      <c r="F351" s="41" t="str">
        <f ca="1">IFERROR(IF(Кредит_не_выплачен*Введенные_значения,Основной долг,""), "")</f>
        <v/>
      </c>
      <c r="G351" s="41" t="str">
        <f ca="1">IFERROR(IF(Кредит_не_выплачен*Введенные_значения,Процент,""), "")</f>
        <v/>
      </c>
      <c r="H351" s="41" t="str">
        <f ca="1">IFERROR(IF(Кредит_не_выплачен*Введенные_значения,Конечный_баланс,""), "")</f>
        <v/>
      </c>
      <c r="I351" s="31"/>
      <c r="J351" s="31"/>
      <c r="K351" s="31"/>
      <c r="L351" s="31"/>
      <c r="M351" s="31"/>
      <c r="N351" s="31"/>
      <c r="O351" s="31"/>
      <c r="P351" s="31"/>
      <c r="Q351" s="31"/>
      <c r="R351" s="31"/>
      <c r="S351" s="31"/>
    </row>
    <row r="352" spans="2:19">
      <c r="B352" s="39" t="str">
        <f ca="1">IFERROR(IF(Кредит_не_выплачен*Введенные_значения,Номер_платежа,""), "")</f>
        <v/>
      </c>
      <c r="C352" s="40" t="str">
        <f ca="1">IFERROR(IF(Кредит_не_выплачен*Введенные_значения,Дата_платежа,""), "")</f>
        <v/>
      </c>
      <c r="D352" s="41" t="str">
        <f ca="1">IFERROR(IF(Кредит_не_выплачен*Введенные_значения,Начальный_баланс,""), "")</f>
        <v/>
      </c>
      <c r="E352" s="41" t="str">
        <f ca="1">IFERROR(IF(Кредит_не_выплачен*Введенные_значения,Ежемесячный_платеж,""), "")</f>
        <v/>
      </c>
      <c r="F352" s="41" t="str">
        <f ca="1">IFERROR(IF(Кредит_не_выплачен*Введенные_значения,Основной долг,""), "")</f>
        <v/>
      </c>
      <c r="G352" s="41" t="str">
        <f ca="1">IFERROR(IF(Кредит_не_выплачен*Введенные_значения,Процент,""), "")</f>
        <v/>
      </c>
      <c r="H352" s="41" t="str">
        <f ca="1">IFERROR(IF(Кредит_не_выплачен*Введенные_значения,Конечный_баланс,""), "")</f>
        <v/>
      </c>
      <c r="I352" s="31"/>
      <c r="J352" s="31"/>
      <c r="K352" s="31"/>
      <c r="L352" s="31"/>
      <c r="M352" s="31"/>
      <c r="N352" s="31"/>
      <c r="O352" s="31"/>
      <c r="P352" s="31"/>
      <c r="Q352" s="31"/>
      <c r="R352" s="31"/>
      <c r="S352" s="31"/>
    </row>
    <row r="353" spans="2:8">
      <c r="B353" s="42" t="str">
        <f ca="1">IFERROR(IF(Кредит_не_выплачен*Введенные_значения,Номер_платежа,""), "")</f>
        <v/>
      </c>
      <c r="C353" s="43" t="str">
        <f ca="1">IFERROR(IF(Кредит_не_выплачен*Введенные_значения,Дата_платежа,""), "")</f>
        <v/>
      </c>
      <c r="D353" s="44" t="str">
        <f ca="1">IFERROR(IF(Кредит_не_выплачен*Введенные_значения,Начальный_баланс,""), "")</f>
        <v/>
      </c>
      <c r="E353" s="44" t="str">
        <f ca="1">IFERROR(IF(Кредит_не_выплачен*Введенные_значения,Ежемесячный_платеж,""), "")</f>
        <v/>
      </c>
      <c r="F353" s="44" t="str">
        <f ca="1">IFERROR(IF(Кредит_не_выплачен*Введенные_значения,Основной долг,""), "")</f>
        <v/>
      </c>
      <c r="G353" s="44" t="str">
        <f ca="1">IFERROR(IF(Кредит_не_выплачен*Введенные_значения,Процент,""), "")</f>
        <v/>
      </c>
      <c r="H353" s="44" t="str">
        <f ca="1">IFERROR(IF(Кредит_не_выплачен*Введенные_значения,Конечный_баланс,""), "")</f>
        <v/>
      </c>
    </row>
  </sheetData>
  <sheetProtection algorithmName="SHA-512" hashValue="RVFiCCpz8WYcQAymo9vwEI8PLifmcS89EHrRrMzyIHMg0L0hBxgQ2TzhviYxBsc4OpPpbgeTh67k3p4hoQ/gtw==" saltValue="jAhj0asFB3IN9T8JS1A7bw==" spinCount="100000" sheet="1" objects="1" scenarios="1"/>
  <mergeCells count="8">
    <mergeCell ref="B12:C12"/>
    <mergeCell ref="B3:C3"/>
    <mergeCell ref="B11:C11"/>
    <mergeCell ref="B10:C10"/>
    <mergeCell ref="B9:C9"/>
    <mergeCell ref="B6:C6"/>
    <mergeCell ref="B8:C8"/>
    <mergeCell ref="B4:C4"/>
  </mergeCells>
  <phoneticPr fontId="0" type="noConversion"/>
  <dataValidations count="2">
    <dataValidation allowBlank="1" showErrorMessage="1" sqref="H9:H1048576 D6 B4:C6 E4:E6 A1:A1048576 D14:D1048576 B1:F3 E12:G1048576 F5:F11 G1:H7 B8:C1048576 D8:D12 I14:I26 I27:M1048576 L14:M20 N13:O1048576 I1:O12 I13:K13 J14:K17 P1:XFD1048576"/>
    <dataValidation type="list" allowBlank="1" showErrorMessage="1" sqref="D5">
      <formula1>"3, 6, 12, 24, 36"</formula1>
    </dataValidation>
  </dataValidations>
  <printOptions horizontalCentered="1"/>
  <pageMargins left="0.5" right="0.5" top="1" bottom="1" header="0.5" footer="0.5"/>
  <pageSetup paperSize="9" scale="69" fitToHeight="0" orientation="portrait" r:id="rId1"/>
  <headerFooter differentFirst="1">
    <oddFooter>Page &amp;P of &amp;N</oddFooter>
  </headerFooter>
  <ignoredErrors>
    <ignoredError sqref="D6" unlockedFormula="1"/>
    <ignoredError sqref="K14:AL52" formula="1"/>
  </ignoredErrors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'Кредитні продукти'!$A$2:$A$11</xm:f>
          </x14:formula1>
          <xm:sqref>D4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B1:S466"/>
  <sheetViews>
    <sheetView showGridLines="0" zoomScaleNormal="100" workbookViewId="0">
      <selection activeCell="I18" sqref="I18"/>
    </sheetView>
  </sheetViews>
  <sheetFormatPr defaultColWidth="8.75" defaultRowHeight="15"/>
  <cols>
    <col min="1" max="1" width="2.625" style="3" customWidth="1"/>
    <col min="2" max="2" width="8.75" style="9" customWidth="1"/>
    <col min="3" max="3" width="24.375" style="9" customWidth="1"/>
    <col min="4" max="4" width="29.875" style="9" customWidth="1"/>
    <col min="5" max="7" width="12.75" style="9" customWidth="1"/>
    <col min="8" max="8" width="10.625" style="9" hidden="1" customWidth="1"/>
    <col min="9" max="9" width="12.625" style="30" customWidth="1"/>
    <col min="10" max="13" width="8.75" style="66"/>
    <col min="14" max="15" width="8.75" style="66" customWidth="1"/>
    <col min="16" max="19" width="8.75" style="66"/>
    <col min="20" max="16384" width="8.75" style="3"/>
  </cols>
  <sheetData>
    <row r="1" spans="2:19" ht="90" customHeight="1" thickBot="1">
      <c r="B1" s="1" t="s">
        <v>1</v>
      </c>
      <c r="C1" s="2"/>
      <c r="D1" s="2"/>
      <c r="E1" s="2"/>
      <c r="F1" s="2"/>
      <c r="G1" s="2"/>
      <c r="H1" s="2"/>
      <c r="I1" s="2"/>
    </row>
    <row r="2" spans="2:19" ht="25.15" customHeight="1" thickTop="1">
      <c r="B2" s="4"/>
      <c r="C2" s="5"/>
      <c r="D2" s="5"/>
      <c r="E2" s="5"/>
      <c r="F2" s="5"/>
      <c r="G2" s="5"/>
      <c r="H2" s="5"/>
      <c r="I2" s="5"/>
    </row>
    <row r="3" spans="2:19" ht="19.899999999999999" customHeight="1">
      <c r="B3" s="60" t="s">
        <v>17</v>
      </c>
      <c r="C3" s="61"/>
      <c r="D3" s="6">
        <v>10000</v>
      </c>
      <c r="E3" s="54"/>
      <c r="F3" s="8"/>
      <c r="I3" s="9"/>
    </row>
    <row r="4" spans="2:19" ht="19.899999999999999" customHeight="1">
      <c r="B4" s="60" t="s">
        <v>15</v>
      </c>
      <c r="C4" s="61"/>
      <c r="D4" s="10" t="s">
        <v>13</v>
      </c>
      <c r="E4" s="11">
        <f>VLOOKUP(D4,'Кредитні продукти'!C:D,2,0)</f>
        <v>0.1</v>
      </c>
      <c r="F4" s="12"/>
      <c r="I4" s="9"/>
    </row>
    <row r="5" spans="2:19">
      <c r="B5" s="52" t="s">
        <v>16</v>
      </c>
      <c r="C5" s="53"/>
      <c r="D5" s="13">
        <v>12</v>
      </c>
      <c r="E5" s="14">
        <v>2</v>
      </c>
      <c r="F5" s="8"/>
      <c r="I5" s="9"/>
    </row>
    <row r="6" spans="2:19" ht="19.899999999999999" customHeight="1">
      <c r="B6" s="60" t="s">
        <v>18</v>
      </c>
      <c r="C6" s="61"/>
      <c r="D6" s="15">
        <f ca="1">TODAY()</f>
        <v>45618</v>
      </c>
      <c r="E6" s="16"/>
      <c r="F6" s="8"/>
      <c r="I6" s="9"/>
    </row>
    <row r="7" spans="2:19" ht="19.899999999999999" customHeight="1">
      <c r="I7" s="9"/>
    </row>
    <row r="8" spans="2:19" ht="19.899999999999999" customHeight="1">
      <c r="B8" s="62" t="s">
        <v>2</v>
      </c>
      <c r="C8" s="63"/>
      <c r="D8" s="17">
        <f>E4*365/100</f>
        <v>0.36499999999999999</v>
      </c>
      <c r="F8" s="9" t="s">
        <v>20</v>
      </c>
      <c r="I8" s="57">
        <v>0</v>
      </c>
    </row>
    <row r="9" spans="2:19" ht="19.899999999999999" customHeight="1">
      <c r="B9" s="62" t="s">
        <v>9</v>
      </c>
      <c r="C9" s="63"/>
      <c r="D9" s="18">
        <f>Сумма_кредита*Процентная_ставка/12+Сумма_кредита/Количество_платежей</f>
        <v>1137.5</v>
      </c>
      <c r="F9" s="9" t="s">
        <v>21</v>
      </c>
      <c r="I9" s="58">
        <v>0</v>
      </c>
    </row>
    <row r="10" spans="2:19" ht="19.899999999999999" customHeight="1">
      <c r="B10" s="62" t="s">
        <v>10</v>
      </c>
      <c r="C10" s="63"/>
      <c r="D10" s="18">
        <f ca="1">SUM(Кредит4[Платіж
по відсотках])</f>
        <v>3649.9999999999986</v>
      </c>
      <c r="F10" s="9" t="s">
        <v>22</v>
      </c>
      <c r="I10" s="58">
        <v>0</v>
      </c>
    </row>
    <row r="11" spans="2:19" ht="19.899999999999999" customHeight="1">
      <c r="B11" s="62" t="s">
        <v>11</v>
      </c>
      <c r="C11" s="63"/>
      <c r="D11" s="18">
        <f ca="1">Сумма_кредита+Сумма_процентов</f>
        <v>13649.999999999998</v>
      </c>
      <c r="F11" s="9" t="s">
        <v>23</v>
      </c>
      <c r="I11" s="58">
        <v>0</v>
      </c>
    </row>
    <row r="12" spans="2:19" ht="25.15" customHeight="1">
      <c r="B12" s="62" t="s">
        <v>34</v>
      </c>
      <c r="C12" s="63"/>
      <c r="D12" s="65">
        <f ca="1">IF(Количество_платежей=3,XIRR(J14:J17,K14:K17),IF(Количество_платежей=6,XIRR(L14:L20,M14:M20),IF(Количество_платежей=12,XIRR(N14:N26,O14:O26),IF(Количество_платежей=24,XIRR(P14:P38,Q14:Q38),IF(Количество_платежей=36,XIRR(R14:R50,S14:S50),"")))))</f>
        <v>0.8296016097068788</v>
      </c>
      <c r="E12" s="19"/>
      <c r="I12" s="9"/>
    </row>
    <row r="13" spans="2:19" ht="25.15" customHeight="1">
      <c r="B13" s="55"/>
      <c r="C13" s="56"/>
      <c r="D13" s="19"/>
      <c r="E13" s="19"/>
      <c r="I13" s="9"/>
      <c r="J13" s="66">
        <v>3</v>
      </c>
      <c r="L13" s="66">
        <v>6</v>
      </c>
      <c r="N13" s="66">
        <v>12</v>
      </c>
      <c r="P13" s="66">
        <v>24</v>
      </c>
      <c r="R13" s="66">
        <v>36</v>
      </c>
    </row>
    <row r="14" spans="2:19" s="25" customFormat="1" ht="45" customHeight="1">
      <c r="B14" s="20" t="s">
        <v>0</v>
      </c>
      <c r="C14" s="21" t="s">
        <v>4</v>
      </c>
      <c r="D14" s="22" t="s">
        <v>5</v>
      </c>
      <c r="E14" s="22" t="s">
        <v>3</v>
      </c>
      <c r="F14" s="22" t="s">
        <v>7</v>
      </c>
      <c r="G14" s="22" t="s">
        <v>6</v>
      </c>
      <c r="H14" s="23" t="s">
        <v>19</v>
      </c>
      <c r="I14" s="23" t="s">
        <v>8</v>
      </c>
      <c r="J14" s="67">
        <f>Сумма_кредита*(-1)</f>
        <v>-10000</v>
      </c>
      <c r="K14" s="68">
        <f ca="1">Начало_кредита</f>
        <v>45618</v>
      </c>
      <c r="L14" s="67">
        <f>Сумма_кредита*(-1)</f>
        <v>-10000</v>
      </c>
      <c r="M14" s="68">
        <f ca="1">Начало_кредита</f>
        <v>45618</v>
      </c>
      <c r="N14" s="67">
        <f>Сумма_кредита*(-1)</f>
        <v>-10000</v>
      </c>
      <c r="O14" s="68">
        <f ca="1">Начало_кредита</f>
        <v>45618</v>
      </c>
      <c r="P14" s="67">
        <f>Сумма_кредита*(-1)</f>
        <v>-10000</v>
      </c>
      <c r="Q14" s="68">
        <f ca="1">Начало_кредита</f>
        <v>45618</v>
      </c>
      <c r="R14" s="67">
        <f>Сумма_кредита*(-1)</f>
        <v>-10000</v>
      </c>
      <c r="S14" s="68">
        <f ca="1">Начало_кредита</f>
        <v>45618</v>
      </c>
    </row>
    <row r="15" spans="2:19" ht="28.15" customHeight="1">
      <c r="B15" s="26">
        <f ca="1">IFERROR(IF(Кредит_не_выплачен*Введенные_значения,Номер_платежа,""), "")</f>
        <v>1</v>
      </c>
      <c r="C15" s="27">
        <f ca="1">IFERROR(IF(Кредит_не_выплачен*Введенные_значения,Дата_платежа,""), "")</f>
        <v>45648</v>
      </c>
      <c r="D15" s="28">
        <f ca="1">IFERROR(IF(Кредит_не_выплачен*Введенные_значения,Начальный_баланс,""), "")</f>
        <v>10000</v>
      </c>
      <c r="E15" s="29">
        <f ca="1">IFERROR(IF(Кредит4[[#This Row],[Кінцевий баланс2]],$D$8/12*$D$3+$D$3/$D$5,""), "")</f>
        <v>1137.5</v>
      </c>
      <c r="F15" s="28">
        <f ca="1">IFERROR(IF(Кредит4[[#This Row],[Кінцевий баланс2]],$D$3/$D$5,""), "")</f>
        <v>833.33333333333337</v>
      </c>
      <c r="G15" s="28">
        <f ca="1">IFERROR(IF(Кредит4[[#This Row],[Кінцевий баланс2]],$D$8/12*$D$3,""), "")</f>
        <v>304.16666666666663</v>
      </c>
      <c r="H15" s="30">
        <f ca="1">IFERROR(IF(Кредит_не_выплачен*Введенные_значения,Конечный_баланс,""), "")</f>
        <v>9297.0454335421928</v>
      </c>
      <c r="I15" s="30">
        <f t="shared" ref="I15:I50" ca="1" si="0">D16</f>
        <v>9166.6666666666661</v>
      </c>
      <c r="J15" s="69">
        <f ca="1">Кредит4[[#This Row],[Місячний платіж]]</f>
        <v>1137.5</v>
      </c>
      <c r="K15" s="69">
        <f ca="1">Кредит4[[#This Row],[Дата платежу]]</f>
        <v>45648</v>
      </c>
      <c r="L15" s="69">
        <f ca="1">Кредит4[[#This Row],[Місячний платіж]]</f>
        <v>1137.5</v>
      </c>
      <c r="M15" s="69">
        <f ca="1">Кредит4[[#This Row],[Дата платежу]]</f>
        <v>45648</v>
      </c>
      <c r="N15" s="69">
        <f ca="1">Кредит4[[#This Row],[Місячний платіж]]</f>
        <v>1137.5</v>
      </c>
      <c r="O15" s="69">
        <f ca="1">Кредит4[[#This Row],[Дата платежу]]</f>
        <v>45648</v>
      </c>
      <c r="P15" s="69">
        <f ca="1">Кредит4[[#This Row],[Місячний платіж]]</f>
        <v>1137.5</v>
      </c>
      <c r="Q15" s="69">
        <f ca="1">Кредит4[[#This Row],[Дата платежу]]</f>
        <v>45648</v>
      </c>
      <c r="R15" s="69">
        <f ca="1">Кредит4[[#This Row],[Місячний платіж]]</f>
        <v>1137.5</v>
      </c>
      <c r="S15" s="69">
        <f ca="1">Кредит4[[#This Row],[Дата платежу]]</f>
        <v>45648</v>
      </c>
    </row>
    <row r="16" spans="2:19" ht="28.15" customHeight="1">
      <c r="B16" s="26">
        <f ca="1">IFERROR(IF(Кредит_не_выплачен*Введенные_значения,Номер_платежа,""), "")</f>
        <v>2</v>
      </c>
      <c r="C16" s="27">
        <f ca="1">IFERROR(IF(Кредит_не_выплачен*Введенные_значения,Дата_платежа,""), "")</f>
        <v>45679</v>
      </c>
      <c r="D16" s="28">
        <f ca="1">IFERROR(IF(D15-F15,D15-F15,""), "")</f>
        <v>9166.6666666666661</v>
      </c>
      <c r="E16" s="29">
        <f ca="1">IFERROR(IF(Кредит4[[#This Row],[Кінцевий баланс2]],$D$8/12*$D$3+$D$3/$D$5,""), "")</f>
        <v>1137.5</v>
      </c>
      <c r="F16" s="28">
        <f ca="1">IFERROR(IF(Кредит4[[#This Row],[Кінцевий баланс2]],$D$3/$D$5,""), "")</f>
        <v>833.33333333333337</v>
      </c>
      <c r="G16" s="28">
        <f ca="1">IFERROR(IF(Кредит4[[#This Row],[Кінцевий баланс2]],$D$8/12*$D$3,""), "")</f>
        <v>304.16666666666663</v>
      </c>
      <c r="H16" s="30">
        <f ca="1">IFERROR(IF(Кредит_не_выплачен*Введенные_значения,Конечный_баланс,""), "")</f>
        <v>8572.7093323546269</v>
      </c>
      <c r="I16" s="30">
        <f t="shared" ca="1" si="0"/>
        <v>8572.7093323546269</v>
      </c>
      <c r="J16" s="69">
        <f ca="1">Кредит4[[#This Row],[Місячний платіж]]</f>
        <v>1137.5</v>
      </c>
      <c r="K16" s="69">
        <f ca="1">Кредит4[[#This Row],[Дата платежу]]</f>
        <v>45679</v>
      </c>
      <c r="L16" s="69">
        <f ca="1">Кредит4[[#This Row],[Місячний платіж]]</f>
        <v>1137.5</v>
      </c>
      <c r="M16" s="69">
        <f ca="1">Кредит4[[#This Row],[Дата платежу]]</f>
        <v>45679</v>
      </c>
      <c r="N16" s="69">
        <f ca="1">Кредит4[[#This Row],[Місячний платіж]]</f>
        <v>1137.5</v>
      </c>
      <c r="O16" s="69">
        <f ca="1">Кредит4[[#This Row],[Дата платежу]]</f>
        <v>45679</v>
      </c>
      <c r="P16" s="69">
        <f ca="1">Кредит4[[#This Row],[Місячний платіж]]</f>
        <v>1137.5</v>
      </c>
      <c r="Q16" s="69">
        <f ca="1">Кредит4[[#This Row],[Дата платежу]]</f>
        <v>45679</v>
      </c>
      <c r="R16" s="69">
        <f ca="1">Кредит4[[#This Row],[Місячний платіж]]</f>
        <v>1137.5</v>
      </c>
      <c r="S16" s="69">
        <f ca="1">Кредит4[[#This Row],[Дата платежу]]</f>
        <v>45679</v>
      </c>
    </row>
    <row r="17" spans="2:19" ht="28.15" customHeight="1">
      <c r="B17" s="26">
        <f ca="1">IFERROR(IF(Кредит_не_выплачен*Введенные_значения,Номер_платежа,""), "")</f>
        <v>3</v>
      </c>
      <c r="C17" s="27">
        <f ca="1">IFERROR(IF(Кредит_не_выплачен*Введенные_значения,Дата_платежа,""), "")</f>
        <v>45710</v>
      </c>
      <c r="D17" s="28">
        <f ca="1">IFERROR(IF(Кредит_не_выплачен*Введенные_значения,Начальный_баланс,""), "")</f>
        <v>8572.7093323546269</v>
      </c>
      <c r="E17" s="29">
        <f ca="1">IFERROR(IF(Кредит4[[#This Row],[Кінцевий баланс2]],$D$8/12*$D$3+$D$3/$D$5,""), "")</f>
        <v>1137.5</v>
      </c>
      <c r="F17" s="28">
        <f ca="1">IFERROR(IF(Кредит4[[#This Row],[Кінцевий баланс2]],$D$3/$D$5,""), "")</f>
        <v>833.33333333333337</v>
      </c>
      <c r="G17" s="28">
        <f ca="1">IFERROR(IF(Кредит4[[#This Row],[Кінцевий баланс2]],$D$8/12*$D$3,""), "")</f>
        <v>304.16666666666663</v>
      </c>
      <c r="H17" s="30">
        <f ca="1">IFERROR(IF(Кредит_не_выплачен*Введенные_значения,Конечный_баланс,""), "")</f>
        <v>7826.341341422607</v>
      </c>
      <c r="I17" s="30">
        <f t="shared" ca="1" si="0"/>
        <v>7826.341341422607</v>
      </c>
      <c r="J17" s="69">
        <f ca="1">Кредит4[[#This Row],[Місячний платіж]]</f>
        <v>1137.5</v>
      </c>
      <c r="K17" s="69">
        <f ca="1">Кредит4[[#This Row],[Дата платежу]]</f>
        <v>45710</v>
      </c>
      <c r="L17" s="69">
        <f ca="1">Кредит4[[#This Row],[Місячний платіж]]</f>
        <v>1137.5</v>
      </c>
      <c r="M17" s="69">
        <f ca="1">Кредит4[[#This Row],[Дата платежу]]</f>
        <v>45710</v>
      </c>
      <c r="N17" s="69">
        <f ca="1">Кредит4[[#This Row],[Місячний платіж]]</f>
        <v>1137.5</v>
      </c>
      <c r="O17" s="69">
        <f ca="1">Кредит4[[#This Row],[Дата платежу]]</f>
        <v>45710</v>
      </c>
      <c r="P17" s="69">
        <f ca="1">Кредит4[[#This Row],[Місячний платіж]]</f>
        <v>1137.5</v>
      </c>
      <c r="Q17" s="69">
        <f ca="1">Кредит4[[#This Row],[Дата платежу]]</f>
        <v>45710</v>
      </c>
      <c r="R17" s="69">
        <f ca="1">Кредит4[[#This Row],[Місячний платіж]]</f>
        <v>1137.5</v>
      </c>
      <c r="S17" s="69">
        <f ca="1">Кредит4[[#This Row],[Дата платежу]]</f>
        <v>45710</v>
      </c>
    </row>
    <row r="18" spans="2:19" ht="28.15" customHeight="1">
      <c r="B18" s="26">
        <f ca="1">IFERROR(IF(Кредит_не_выплачен*Введенные_значения,Номер_платежа,""), "")</f>
        <v>4</v>
      </c>
      <c r="C18" s="27">
        <f ca="1">IFERROR(IF(Кредит_не_выплачен*Введенные_значения,Дата_платежа,""), "")</f>
        <v>45738</v>
      </c>
      <c r="D18" s="28">
        <f ca="1">IFERROR(IF(Кредит_не_выплачен*Введенные_значения,Начальный_баланс,""), "")</f>
        <v>7826.341341422607</v>
      </c>
      <c r="E18" s="29">
        <f ca="1">IFERROR(IF(Кредит4[[#This Row],[Кінцевий баланс2]],$D$8/12*$D$3+$D$3/$D$5,""), "")</f>
        <v>1137.5</v>
      </c>
      <c r="F18" s="28">
        <f ca="1">IFERROR(IF(Кредит4[[#This Row],[Кінцевий баланс2]],$D$3/$D$5,""), "")</f>
        <v>833.33333333333337</v>
      </c>
      <c r="G18" s="28">
        <f ca="1">IFERROR(IF(Кредит4[[#This Row],[Кінцевий баланс2]],$D$8/12*$D$3,""), "")</f>
        <v>304.16666666666663</v>
      </c>
      <c r="H18" s="30">
        <f ca="1">IFERROR(IF(Кредит_не_выплачен*Введенные_значения,Конечный_баланс,""), "")</f>
        <v>7057.2713240997391</v>
      </c>
      <c r="I18" s="30">
        <f t="shared" ca="1" si="0"/>
        <v>7057.2713240997391</v>
      </c>
      <c r="L18" s="69">
        <f ca="1">Кредит4[[#This Row],[Місячний платіж]]</f>
        <v>1137.5</v>
      </c>
      <c r="M18" s="69">
        <f ca="1">Кредит4[[#This Row],[Дата платежу]]</f>
        <v>45738</v>
      </c>
      <c r="N18" s="69">
        <f ca="1">Кредит4[[#This Row],[Місячний платіж]]</f>
        <v>1137.5</v>
      </c>
      <c r="O18" s="69">
        <f ca="1">Кредит4[[#This Row],[Дата платежу]]</f>
        <v>45738</v>
      </c>
      <c r="P18" s="69">
        <f ca="1">Кредит4[[#This Row],[Місячний платіж]]</f>
        <v>1137.5</v>
      </c>
      <c r="Q18" s="69">
        <f ca="1">Кредит4[[#This Row],[Дата платежу]]</f>
        <v>45738</v>
      </c>
      <c r="R18" s="69">
        <f ca="1">Кредит4[[#This Row],[Місячний платіж]]</f>
        <v>1137.5</v>
      </c>
      <c r="S18" s="69">
        <f ca="1">Кредит4[[#This Row],[Дата платежу]]</f>
        <v>45738</v>
      </c>
    </row>
    <row r="19" spans="2:19" ht="28.15" customHeight="1">
      <c r="B19" s="26">
        <f ca="1">IFERROR(IF(Кредит_не_выплачен*Введенные_значения,Номер_платежа,""), "")</f>
        <v>5</v>
      </c>
      <c r="C19" s="27">
        <f ca="1">IFERROR(IF(Кредит_не_выплачен*Введенные_значения,Дата_платежа,""), "")</f>
        <v>45769</v>
      </c>
      <c r="D19" s="28">
        <f ca="1">IFERROR(IF(Кредит_не_выплачен*Введенные_значения,Начальный_баланс,""), "")</f>
        <v>7057.2713240997391</v>
      </c>
      <c r="E19" s="29">
        <f ca="1">IFERROR(IF(Кредит4[[#This Row],[Кінцевий баланс2]],$D$8/12*$D$3+$D$3/$D$5,""), "")</f>
        <v>1137.5</v>
      </c>
      <c r="F19" s="28">
        <f ca="1">IFERROR(IF(Кредит4[[#This Row],[Кінцевий баланс2]],$D$3/$D$5,""), "")</f>
        <v>833.33333333333337</v>
      </c>
      <c r="G19" s="28">
        <f ca="1">IFERROR(IF(Кредит4[[#This Row],[Кінцевий баланс2]],$D$8/12*$D$3,""), "")</f>
        <v>304.16666666666663</v>
      </c>
      <c r="H19" s="30">
        <f ca="1">IFERROR(IF(Кредит_не_выплачен*Введенные_значения,Конечный_баланс,""), "")</f>
        <v>6264.8087604166321</v>
      </c>
      <c r="I19" s="30">
        <f t="shared" ca="1" si="0"/>
        <v>6264.8087604166321</v>
      </c>
      <c r="L19" s="69">
        <f ca="1">Кредит4[[#This Row],[Місячний платіж]]</f>
        <v>1137.5</v>
      </c>
      <c r="M19" s="69">
        <f ca="1">Кредит4[[#This Row],[Дата платежу]]</f>
        <v>45769</v>
      </c>
      <c r="N19" s="69">
        <f ca="1">Кредит4[[#This Row],[Місячний платіж]]</f>
        <v>1137.5</v>
      </c>
      <c r="O19" s="69">
        <f ca="1">Кредит4[[#This Row],[Дата платежу]]</f>
        <v>45769</v>
      </c>
      <c r="P19" s="69">
        <f ca="1">Кредит4[[#This Row],[Місячний платіж]]</f>
        <v>1137.5</v>
      </c>
      <c r="Q19" s="69">
        <f ca="1">Кредит4[[#This Row],[Дата платежу]]</f>
        <v>45769</v>
      </c>
      <c r="R19" s="69">
        <f ca="1">Кредит4[[#This Row],[Місячний платіж]]</f>
        <v>1137.5</v>
      </c>
      <c r="S19" s="69">
        <f ca="1">Кредит4[[#This Row],[Дата платежу]]</f>
        <v>45769</v>
      </c>
    </row>
    <row r="20" spans="2:19" ht="28.15" customHeight="1">
      <c r="B20" s="26">
        <f ca="1">IFERROR(IF(Кредит_не_выплачен*Введенные_значения,Номер_платежа,""), "")</f>
        <v>6</v>
      </c>
      <c r="C20" s="27">
        <f ca="1">IFERROR(IF(Кредит_не_выплачен*Введенные_значения,Дата_платежа,""), "")</f>
        <v>45799</v>
      </c>
      <c r="D20" s="28">
        <f ca="1">IFERROR(IF(Кредит_не_выплачен*Введенные_значения,Начальный_баланс,""), "")</f>
        <v>6264.8087604166321</v>
      </c>
      <c r="E20" s="29">
        <f ca="1">IFERROR(IF(Кредит4[[#This Row],[Кінцевий баланс2]],$D$8/12*$D$3+$D$3/$D$5,""), "")</f>
        <v>1137.5</v>
      </c>
      <c r="F20" s="28">
        <f ca="1">IFERROR(IF(Кредит4[[#This Row],[Кінцевий баланс2]],$D$3/$D$5,""), "")</f>
        <v>833.33333333333337</v>
      </c>
      <c r="G20" s="28">
        <f ca="1">IFERROR(IF(Кредит4[[#This Row],[Кінцевий баланс2]],$D$8/12*$D$3,""), "")</f>
        <v>304.16666666666663</v>
      </c>
      <c r="H20" s="30">
        <f ca="1">IFERROR(IF(Кредит_не_выплачен*Введенные_значения,Конечный_баланс,""), "")</f>
        <v>5448.2421270881641</v>
      </c>
      <c r="I20" s="30">
        <f t="shared" ca="1" si="0"/>
        <v>5448.2421270881641</v>
      </c>
      <c r="L20" s="69">
        <f ca="1">Кредит4[[#This Row],[Місячний платіж]]</f>
        <v>1137.5</v>
      </c>
      <c r="M20" s="69">
        <f ca="1">Кредит4[[#This Row],[Дата платежу]]</f>
        <v>45799</v>
      </c>
      <c r="N20" s="69">
        <f ca="1">Кредит4[[#This Row],[Місячний платіж]]</f>
        <v>1137.5</v>
      </c>
      <c r="O20" s="69">
        <f ca="1">Кредит4[[#This Row],[Дата платежу]]</f>
        <v>45799</v>
      </c>
      <c r="P20" s="69">
        <f ca="1">Кредит4[[#This Row],[Місячний платіж]]</f>
        <v>1137.5</v>
      </c>
      <c r="Q20" s="69">
        <f ca="1">Кредит4[[#This Row],[Дата платежу]]</f>
        <v>45799</v>
      </c>
      <c r="R20" s="69">
        <f ca="1">Кредит4[[#This Row],[Місячний платіж]]</f>
        <v>1137.5</v>
      </c>
      <c r="S20" s="69">
        <f ca="1">Кредит4[[#This Row],[Дата платежу]]</f>
        <v>45799</v>
      </c>
    </row>
    <row r="21" spans="2:19" ht="28.15" customHeight="1">
      <c r="B21" s="26">
        <f ca="1">IFERROR(IF(Кредит_не_выплачен*Введенные_значения,Номер_платежа,""), "")</f>
        <v>7</v>
      </c>
      <c r="C21" s="27">
        <f ca="1">IFERROR(IF(Кредит_не_выплачен*Введенные_значения,Дата_платежа,""), "")</f>
        <v>45830</v>
      </c>
      <c r="D21" s="28">
        <f ca="1">IFERROR(IF(Кредит_не_выплачен*Введенные_значения,Начальный_баланс,""), "")</f>
        <v>5448.2421270881641</v>
      </c>
      <c r="E21" s="29">
        <f ca="1">IFERROR(IF(Кредит4[[#This Row],[Кінцевий баланс2]],$D$8/12*$D$3+$D$3/$D$5,""), "")</f>
        <v>1137.5</v>
      </c>
      <c r="F21" s="28">
        <f ca="1">IFERROR(IF(Кредит4[[#This Row],[Кінцевий баланс2]],$D$3/$D$5,""), "")</f>
        <v>833.33333333333337</v>
      </c>
      <c r="G21" s="28">
        <f ca="1">IFERROR(IF(Кредит4[[#This Row],[Кінцевий баланс2]],$D$8/12*$D$3,""), "")</f>
        <v>304.16666666666663</v>
      </c>
      <c r="H21" s="30">
        <f ca="1">IFERROR(IF(Кредит_не_выплачен*Введенные_значения,Конечный_баланс,""), "")</f>
        <v>4606.8382586626221</v>
      </c>
      <c r="I21" s="30">
        <f t="shared" ca="1" si="0"/>
        <v>4606.8382586626221</v>
      </c>
      <c r="N21" s="69">
        <f ca="1">Кредит4[[#This Row],[Місячний платіж]]</f>
        <v>1137.5</v>
      </c>
      <c r="O21" s="69">
        <f ca="1">Кредит4[[#This Row],[Дата платежу]]</f>
        <v>45830</v>
      </c>
      <c r="P21" s="69">
        <f ca="1">Кредит4[[#This Row],[Місячний платіж]]</f>
        <v>1137.5</v>
      </c>
      <c r="Q21" s="69">
        <f ca="1">Кредит4[[#This Row],[Дата платежу]]</f>
        <v>45830</v>
      </c>
      <c r="R21" s="69">
        <f ca="1">Кредит4[[#This Row],[Місячний платіж]]</f>
        <v>1137.5</v>
      </c>
      <c r="S21" s="69">
        <f ca="1">Кредит4[[#This Row],[Дата платежу]]</f>
        <v>45830</v>
      </c>
    </row>
    <row r="22" spans="2:19" ht="28.15" customHeight="1">
      <c r="B22" s="26">
        <f ca="1">IFERROR(IF(Кредит_не_выплачен*Введенные_значения,Номер_платежа,""), "")</f>
        <v>8</v>
      </c>
      <c r="C22" s="27">
        <f ca="1">IFERROR(IF(Кредит_не_выплачен*Введенные_значения,Дата_платежа,""), "")</f>
        <v>45860</v>
      </c>
      <c r="D22" s="28">
        <f ca="1">IFERROR(IF(Кредит_не_выплачен*Введенные_значения,Начальный_баланс,""), "")</f>
        <v>4606.8382586626221</v>
      </c>
      <c r="E22" s="29">
        <f ca="1">IFERROR(IF(Кредит4[[#This Row],[Кінцевий баланс2]],$D$8/12*$D$3+$D$3/$D$5,""), "")</f>
        <v>1137.5</v>
      </c>
      <c r="F22" s="28">
        <f ca="1">IFERROR(IF(Кредит4[[#This Row],[Кінцевий баланс2]],$D$3/$D$5,""), "")</f>
        <v>833.33333333333337</v>
      </c>
      <c r="G22" s="28">
        <f ca="1">IFERROR(IF(Кредит4[[#This Row],[Кінцевий баланс2]],$D$8/12*$D$3,""), "")</f>
        <v>304.16666666666663</v>
      </c>
      <c r="H22" s="30">
        <f ca="1">IFERROR(IF(Кредит_не_выплачен*Введенные_значения,Конечный_баланс,""), "")</f>
        <v>3739.8416892391342</v>
      </c>
      <c r="I22" s="30">
        <f t="shared" ca="1" si="0"/>
        <v>3739.8416892391342</v>
      </c>
      <c r="N22" s="69">
        <f ca="1">Кредит4[[#This Row],[Місячний платіж]]</f>
        <v>1137.5</v>
      </c>
      <c r="O22" s="69">
        <f ca="1">Кредит4[[#This Row],[Дата платежу]]</f>
        <v>45860</v>
      </c>
      <c r="P22" s="69">
        <f ca="1">Кредит4[[#This Row],[Місячний платіж]]</f>
        <v>1137.5</v>
      </c>
      <c r="Q22" s="69">
        <f ca="1">Кредит4[[#This Row],[Дата платежу]]</f>
        <v>45860</v>
      </c>
      <c r="R22" s="69">
        <f ca="1">Кредит4[[#This Row],[Місячний платіж]]</f>
        <v>1137.5</v>
      </c>
      <c r="S22" s="69">
        <f ca="1">Кредит4[[#This Row],[Дата платежу]]</f>
        <v>45860</v>
      </c>
    </row>
    <row r="23" spans="2:19" ht="28.15" customHeight="1">
      <c r="B23" s="26">
        <f ca="1">IFERROR(IF(Кредит_не_выплачен*Введенные_значения,Номер_платежа,""), "")</f>
        <v>9</v>
      </c>
      <c r="C23" s="27">
        <f ca="1">IFERROR(IF(Кредит_не_выплачен*Введенные_значения,Дата_платежа,""), "")</f>
        <v>45891</v>
      </c>
      <c r="D23" s="28">
        <f ca="1">IFERROR(IF(Кредит_не_выплачен*Введенные_значения,Начальный_баланс,""), "")</f>
        <v>3739.8416892391342</v>
      </c>
      <c r="E23" s="29">
        <f ca="1">IFERROR(IF(Кредит4[[#This Row],[Кінцевий баланс2]],$D$8/12*$D$3+$D$3/$D$5,""), "")</f>
        <v>1137.5</v>
      </c>
      <c r="F23" s="28">
        <f ca="1">IFERROR(IF(Кредит4[[#This Row],[Кінцевий баланс2]],$D$3/$D$5,""), "")</f>
        <v>833.33333333333337</v>
      </c>
      <c r="G23" s="28">
        <f ca="1">IFERROR(IF(Кредит4[[#This Row],[Кінцевий баланс2]],$D$8/12*$D$3,""), "")</f>
        <v>304.16666666666663</v>
      </c>
      <c r="H23" s="30">
        <f ca="1">IFERROR(IF(Кредит_не_выплачен*Введенные_значения,Конечный_баланс,""), "")</f>
        <v>2846.4739741623525</v>
      </c>
      <c r="I23" s="30">
        <f t="shared" ca="1" si="0"/>
        <v>2846.4739741623525</v>
      </c>
      <c r="N23" s="69">
        <f ca="1">Кредит4[[#This Row],[Місячний платіж]]</f>
        <v>1137.5</v>
      </c>
      <c r="O23" s="69">
        <f ca="1">Кредит4[[#This Row],[Дата платежу]]</f>
        <v>45891</v>
      </c>
      <c r="P23" s="69">
        <f ca="1">Кредит4[[#This Row],[Місячний платіж]]</f>
        <v>1137.5</v>
      </c>
      <c r="Q23" s="69">
        <f ca="1">Кредит4[[#This Row],[Дата платежу]]</f>
        <v>45891</v>
      </c>
      <c r="R23" s="69">
        <f ca="1">Кредит4[[#This Row],[Місячний платіж]]</f>
        <v>1137.5</v>
      </c>
      <c r="S23" s="69">
        <f ca="1">Кредит4[[#This Row],[Дата платежу]]</f>
        <v>45891</v>
      </c>
    </row>
    <row r="24" spans="2:19" ht="28.15" customHeight="1">
      <c r="B24" s="26">
        <f ca="1">IFERROR(IF(Кредит_не_выплачен*Введенные_значения,Номер_платежа,""), "")</f>
        <v>10</v>
      </c>
      <c r="C24" s="27">
        <f ca="1">IFERROR(IF(Кредит_не_выплачен*Введенные_значения,Дата_платежа,""), "")</f>
        <v>45922</v>
      </c>
      <c r="D24" s="28">
        <f ca="1">IFERROR(IF(Кредит_не_выплачен*Введенные_значения,Начальный_баланс,""), "")</f>
        <v>2846.4739741623525</v>
      </c>
      <c r="E24" s="29">
        <f ca="1">IFERROR(IF(Кредит4[[#This Row],[Кінцевий баланс2]],$D$8/12*$D$3+$D$3/$D$5,""), "")</f>
        <v>1137.5</v>
      </c>
      <c r="F24" s="28">
        <f ca="1">IFERROR(IF(Кредит4[[#This Row],[Кінцевий баланс2]],$D$3/$D$5,""), "")</f>
        <v>833.33333333333337</v>
      </c>
      <c r="G24" s="28">
        <f ca="1">IFERROR(IF(Кредит4[[#This Row],[Кінцевий баланс2]],$D$8/12*$D$3,""), "")</f>
        <v>304.16666666666663</v>
      </c>
      <c r="H24" s="30">
        <f ca="1">IFERROR(IF(Кредит_не_выплачен*Введенные_значения,Конечный_баланс,""), "")</f>
        <v>1925.9329910853139</v>
      </c>
      <c r="I24" s="30">
        <f t="shared" ca="1" si="0"/>
        <v>1925.9329910853139</v>
      </c>
      <c r="N24" s="69">
        <f ca="1">Кредит4[[#This Row],[Місячний платіж]]</f>
        <v>1137.5</v>
      </c>
      <c r="O24" s="69">
        <f ca="1">Кредит4[[#This Row],[Дата платежу]]</f>
        <v>45922</v>
      </c>
      <c r="P24" s="69">
        <f ca="1">Кредит4[[#This Row],[Місячний платіж]]</f>
        <v>1137.5</v>
      </c>
      <c r="Q24" s="69">
        <f ca="1">Кредит4[[#This Row],[Дата платежу]]</f>
        <v>45922</v>
      </c>
      <c r="R24" s="69">
        <f ca="1">Кредит4[[#This Row],[Місячний платіж]]</f>
        <v>1137.5</v>
      </c>
      <c r="S24" s="69">
        <f ca="1">Кредит4[[#This Row],[Дата платежу]]</f>
        <v>45922</v>
      </c>
    </row>
    <row r="25" spans="2:19" ht="28.15" customHeight="1">
      <c r="B25" s="26">
        <f ca="1">IFERROR(IF(Кредит_не_выплачен*Введенные_значения,Номер_платежа,""), "")</f>
        <v>11</v>
      </c>
      <c r="C25" s="27">
        <f ca="1">IFERROR(IF(Кредит_не_выплачен*Введенные_значения,Дата_платежа,""), "")</f>
        <v>45952</v>
      </c>
      <c r="D25" s="28">
        <f ca="1">IFERROR(IF(Кредит_не_выплачен*Введенные_значения,Начальный_баланс,""), "")</f>
        <v>1925.9329910853139</v>
      </c>
      <c r="E25" s="29">
        <f ca="1">IFERROR(IF(Кредит4[[#This Row],[Кінцевий баланс2]],$D$8/12*$D$3+$D$3/$D$5,""), "")</f>
        <v>1137.5</v>
      </c>
      <c r="F25" s="28">
        <f ca="1">IFERROR(IF(Кредит4[[#This Row],[Кінцевий баланс2]],$D$3/$D$5,""), "")</f>
        <v>833.33333333333337</v>
      </c>
      <c r="G25" s="28">
        <f ca="1">IFERROR(IF(Кредит4[[#This Row],[Кінцевий баланс2]],$D$8/12*$D$3,""), "")</f>
        <v>304.16666666666663</v>
      </c>
      <c r="H25" s="30">
        <f ca="1">IFERROR(IF(Кредит_не_выплачен*Введенные_значения,Конечный_баланс,""), "")</f>
        <v>977.39221977301895</v>
      </c>
      <c r="I25" s="30">
        <f t="shared" ca="1" si="0"/>
        <v>977.39221977301895</v>
      </c>
      <c r="N25" s="69">
        <f ca="1">Кредит4[[#This Row],[Місячний платіж]]</f>
        <v>1137.5</v>
      </c>
      <c r="O25" s="69">
        <f ca="1">Кредит4[[#This Row],[Дата платежу]]</f>
        <v>45952</v>
      </c>
      <c r="P25" s="69">
        <f ca="1">Кредит4[[#This Row],[Місячний платіж]]</f>
        <v>1137.5</v>
      </c>
      <c r="Q25" s="69">
        <f ca="1">Кредит4[[#This Row],[Дата платежу]]</f>
        <v>45952</v>
      </c>
      <c r="R25" s="69">
        <f ca="1">Кредит4[[#This Row],[Місячний платіж]]</f>
        <v>1137.5</v>
      </c>
      <c r="S25" s="69">
        <f ca="1">Кредит4[[#This Row],[Дата платежу]]</f>
        <v>45952</v>
      </c>
    </row>
    <row r="26" spans="2:19" ht="28.15" customHeight="1">
      <c r="B26" s="26">
        <f ca="1">IFERROR(IF(Кредит_не_выплачен*Введенные_значения,Номер_платежа,""), "")</f>
        <v>12</v>
      </c>
      <c r="C26" s="27">
        <f ca="1">IFERROR(IF(Кредит_не_выплачен*Введенные_значения,Дата_платежа,""), "")</f>
        <v>45983</v>
      </c>
      <c r="D26" s="28">
        <f ca="1">IFERROR(IF(Кредит_не_выплачен*Введенные_значения,Начальный_баланс,""), "")</f>
        <v>977.39221977301895</v>
      </c>
      <c r="E26" s="29">
        <f ca="1">IFERROR(IF(Кредит4[[#This Row],[Кінцевий баланс2]],$D$8/12*$D$3+$D$3/$D$5,""), "")</f>
        <v>1137.5</v>
      </c>
      <c r="F26" s="28">
        <f ca="1">IFERROR(IF(Кредит4[[#This Row],[Кінцевий баланс2]],$D$3/$D$5,""), "")</f>
        <v>833.33333333333337</v>
      </c>
      <c r="G26" s="28">
        <f ca="1">IFERROR(IF(Кредит4[[#This Row],[Кінцевий баланс2]],$D$8/12*$D$3,""), "")</f>
        <v>304.16666666666663</v>
      </c>
      <c r="H26" s="30">
        <f ca="1">IFERROR(IF(Кредит_не_выплачен*Введенные_значения,Конечный_баланс,""), "")</f>
        <v>-2.5465851649641991E-11</v>
      </c>
      <c r="I26" s="30" t="str">
        <f t="shared" ca="1" si="0"/>
        <v/>
      </c>
      <c r="N26" s="69">
        <f ca="1">Кредит4[[#This Row],[Місячний платіж]]</f>
        <v>1137.5</v>
      </c>
      <c r="O26" s="69">
        <f ca="1">Кредит4[[#This Row],[Дата платежу]]</f>
        <v>45983</v>
      </c>
      <c r="P26" s="69">
        <f ca="1">Кредит4[[#This Row],[Місячний платіж]]</f>
        <v>1137.5</v>
      </c>
      <c r="Q26" s="69">
        <f ca="1">Кредит4[[#This Row],[Дата платежу]]</f>
        <v>45983</v>
      </c>
      <c r="R26" s="69">
        <f ca="1">Кредит4[[#This Row],[Місячний платіж]]</f>
        <v>1137.5</v>
      </c>
      <c r="S26" s="69">
        <f ca="1">Кредит4[[#This Row],[Дата платежу]]</f>
        <v>45983</v>
      </c>
    </row>
    <row r="27" spans="2:19" ht="28.15" customHeight="1">
      <c r="B27" s="26" t="str">
        <f ca="1">IFERROR(IF(Кредит_не_выплачен*Введенные_значения,Номер_платежа,""), "")</f>
        <v/>
      </c>
      <c r="C27" s="27" t="str">
        <f ca="1">IFERROR(IF(Кредит_не_выплачен*Введенные_значения,Дата_платежа,""), "")</f>
        <v/>
      </c>
      <c r="D27" s="28" t="str">
        <f ca="1">IFERROR(IF(Кредит_не_выплачен*Введенные_значения,Начальный_баланс,""), "")</f>
        <v/>
      </c>
      <c r="E27" s="29" t="str">
        <f ca="1">IFERROR(IF(Кредит4[[#This Row],[Кінцевий баланс2]],$D$8/12*$D$3+$D$3/$D$5,""), "")</f>
        <v/>
      </c>
      <c r="F27" s="28" t="str">
        <f ca="1">IFERROR(IF(Кредит4[[#This Row],[Кінцевий баланс2]],$D$3/$D$5,""), "")</f>
        <v/>
      </c>
      <c r="G27" s="28" t="str">
        <f ca="1">IFERROR(IF(Кредит4[[#This Row],[Кінцевий баланс2]],$D$8/12*$D$3,""), "")</f>
        <v/>
      </c>
      <c r="H27" s="30" t="str">
        <f ca="1">IFERROR(IF(Кредит_не_выплачен*Введенные_значения,Конечный_баланс,""), "")</f>
        <v/>
      </c>
      <c r="I27" s="30" t="str">
        <f t="shared" ca="1" si="0"/>
        <v/>
      </c>
      <c r="J27" s="69"/>
      <c r="K27" s="69"/>
      <c r="L27" s="69"/>
      <c r="M27" s="69"/>
      <c r="N27" s="69"/>
      <c r="O27" s="69"/>
      <c r="P27" s="69" t="str">
        <f ca="1">Кредит4[[#This Row],[Місячний платіж]]</f>
        <v/>
      </c>
      <c r="Q27" s="69" t="str">
        <f ca="1">Кредит4[[#This Row],[Дата платежу]]</f>
        <v/>
      </c>
      <c r="R27" s="69" t="str">
        <f ca="1">Кредит4[[#This Row],[Місячний платіж]]</f>
        <v/>
      </c>
      <c r="S27" s="69" t="str">
        <f ca="1">Кредит4[[#This Row],[Дата платежу]]</f>
        <v/>
      </c>
    </row>
    <row r="28" spans="2:19" ht="28.15" customHeight="1">
      <c r="B28" s="26" t="str">
        <f ca="1">IFERROR(IF(Кредит_не_выплачен*Введенные_значения,Номер_платежа,""), "")</f>
        <v/>
      </c>
      <c r="C28" s="27" t="str">
        <f ca="1">IFERROR(IF(Кредит_не_выплачен*Введенные_значения,Дата_платежа,""), "")</f>
        <v/>
      </c>
      <c r="D28" s="28" t="str">
        <f ca="1">IFERROR(IF(Кредит_не_выплачен*Введенные_значения,Начальный_баланс,""), "")</f>
        <v/>
      </c>
      <c r="E28" s="29" t="str">
        <f ca="1">IFERROR(IF(Кредит4[[#This Row],[Кінцевий баланс2]],$D$8/12*$D$3+$D$3/$D$5,""), "")</f>
        <v/>
      </c>
      <c r="F28" s="28" t="str">
        <f ca="1">IFERROR(IF(Кредит4[[#This Row],[Кінцевий баланс2]],$D$3/$D$5,""), "")</f>
        <v/>
      </c>
      <c r="G28" s="28" t="str">
        <f ca="1">IFERROR(IF(Кредит4[[#This Row],[Кінцевий баланс2]],$D$8/12*$D$3,""), "")</f>
        <v/>
      </c>
      <c r="H28" s="30" t="str">
        <f ca="1">IFERROR(IF(Кредит_не_выплачен*Введенные_значения,Конечный_баланс,""), "")</f>
        <v/>
      </c>
      <c r="I28" s="30" t="str">
        <f t="shared" ca="1" si="0"/>
        <v/>
      </c>
      <c r="J28" s="69"/>
      <c r="K28" s="69"/>
      <c r="L28" s="69"/>
      <c r="M28" s="69"/>
      <c r="N28" s="69"/>
      <c r="O28" s="69"/>
      <c r="P28" s="69" t="str">
        <f ca="1">Кредит4[[#This Row],[Місячний платіж]]</f>
        <v/>
      </c>
      <c r="Q28" s="69" t="str">
        <f ca="1">Кредит4[[#This Row],[Дата платежу]]</f>
        <v/>
      </c>
      <c r="R28" s="69" t="str">
        <f ca="1">Кредит4[[#This Row],[Місячний платіж]]</f>
        <v/>
      </c>
      <c r="S28" s="69" t="str">
        <f ca="1">Кредит4[[#This Row],[Дата платежу]]</f>
        <v/>
      </c>
    </row>
    <row r="29" spans="2:19" ht="28.15" customHeight="1">
      <c r="B29" s="26" t="str">
        <f ca="1">IFERROR(IF(Кредит_не_выплачен*Введенные_значения,Номер_платежа,""), "")</f>
        <v/>
      </c>
      <c r="C29" s="27" t="str">
        <f ca="1">IFERROR(IF(Кредит_не_выплачен*Введенные_значения,Дата_платежа,""), "")</f>
        <v/>
      </c>
      <c r="D29" s="28" t="str">
        <f ca="1">IFERROR(IF(Кредит_не_выплачен*Введенные_значения,Начальный_баланс,""), "")</f>
        <v/>
      </c>
      <c r="E29" s="29" t="str">
        <f ca="1">IFERROR(IF(Кредит4[[#This Row],[Кінцевий баланс2]],$D$8/12*$D$3+$D$3/$D$5,""), "")</f>
        <v/>
      </c>
      <c r="F29" s="28" t="str">
        <f ca="1">IFERROR(IF(Кредит4[[#This Row],[Кінцевий баланс2]],$D$3/$D$5,""), "")</f>
        <v/>
      </c>
      <c r="G29" s="28" t="str">
        <f ca="1">IFERROR(IF(Кредит4[[#This Row],[Кінцевий баланс2]],$D$8/12*$D$3,""), "")</f>
        <v/>
      </c>
      <c r="H29" s="30" t="str">
        <f ca="1">IFERROR(IF(Кредит_не_выплачен*Введенные_значения,Конечный_баланс,""), "")</f>
        <v/>
      </c>
      <c r="I29" s="30" t="str">
        <f t="shared" ca="1" si="0"/>
        <v/>
      </c>
      <c r="J29" s="69"/>
      <c r="K29" s="69"/>
      <c r="L29" s="69"/>
      <c r="M29" s="69"/>
      <c r="N29" s="69"/>
      <c r="O29" s="69"/>
      <c r="P29" s="69" t="str">
        <f ca="1">Кредит4[[#This Row],[Місячний платіж]]</f>
        <v/>
      </c>
      <c r="Q29" s="69" t="str">
        <f ca="1">Кредит4[[#This Row],[Дата платежу]]</f>
        <v/>
      </c>
      <c r="R29" s="69" t="str">
        <f ca="1">Кредит4[[#This Row],[Місячний платіж]]</f>
        <v/>
      </c>
      <c r="S29" s="69" t="str">
        <f ca="1">Кредит4[[#This Row],[Дата платежу]]</f>
        <v/>
      </c>
    </row>
    <row r="30" spans="2:19" ht="28.15" customHeight="1">
      <c r="B30" s="26" t="str">
        <f ca="1">IFERROR(IF(Кредит_не_выплачен*Введенные_значения,Номер_платежа,""), "")</f>
        <v/>
      </c>
      <c r="C30" s="27" t="str">
        <f ca="1">IFERROR(IF(Кредит_не_выплачен*Введенные_значения,Дата_платежа,""), "")</f>
        <v/>
      </c>
      <c r="D30" s="28" t="str">
        <f ca="1">IFERROR(IF(Кредит_не_выплачен*Введенные_значения,Начальный_баланс,""), "")</f>
        <v/>
      </c>
      <c r="E30" s="29" t="str">
        <f ca="1">IFERROR(IF(Кредит4[[#This Row],[Кінцевий баланс2]],$D$8/12*$D$3+$D$3/$D$5,""), "")</f>
        <v/>
      </c>
      <c r="F30" s="28" t="str">
        <f ca="1">IFERROR(IF(Кредит4[[#This Row],[Кінцевий баланс2]],$D$3/$D$5,""), "")</f>
        <v/>
      </c>
      <c r="G30" s="28" t="str">
        <f ca="1">IFERROR(IF(Кредит4[[#This Row],[Кінцевий баланс2]],$D$8/12*$D$3,""), "")</f>
        <v/>
      </c>
      <c r="H30" s="30" t="str">
        <f ca="1">IFERROR(IF(Кредит_не_выплачен*Введенные_значения,Конечный_баланс,""), "")</f>
        <v/>
      </c>
      <c r="I30" s="30" t="str">
        <f t="shared" ca="1" si="0"/>
        <v/>
      </c>
      <c r="J30" s="69"/>
      <c r="K30" s="69"/>
      <c r="L30" s="69"/>
      <c r="M30" s="69"/>
      <c r="N30" s="69"/>
      <c r="O30" s="69"/>
      <c r="P30" s="69" t="str">
        <f ca="1">Кредит4[[#This Row],[Місячний платіж]]</f>
        <v/>
      </c>
      <c r="Q30" s="69" t="str">
        <f ca="1">Кредит4[[#This Row],[Дата платежу]]</f>
        <v/>
      </c>
      <c r="R30" s="69" t="str">
        <f ca="1">Кредит4[[#This Row],[Місячний платіж]]</f>
        <v/>
      </c>
      <c r="S30" s="69" t="str">
        <f ca="1">Кредит4[[#This Row],[Дата платежу]]</f>
        <v/>
      </c>
    </row>
    <row r="31" spans="2:19" ht="28.15" customHeight="1">
      <c r="B31" s="26" t="str">
        <f ca="1">IFERROR(IF(Кредит_не_выплачен*Введенные_значения,Номер_платежа,""), "")</f>
        <v/>
      </c>
      <c r="C31" s="27" t="str">
        <f ca="1">IFERROR(IF(Кредит_не_выплачен*Введенные_значения,Дата_платежа,""), "")</f>
        <v/>
      </c>
      <c r="D31" s="28" t="str">
        <f ca="1">IFERROR(IF(Кредит_не_выплачен*Введенные_значения,Начальный_баланс,""), "")</f>
        <v/>
      </c>
      <c r="E31" s="29" t="str">
        <f ca="1">IFERROR(IF(Кредит4[[#This Row],[Кінцевий баланс2]],$D$8/12*$D$3+$D$3/$D$5,""), "")</f>
        <v/>
      </c>
      <c r="F31" s="28" t="str">
        <f ca="1">IFERROR(IF(Кредит4[[#This Row],[Кінцевий баланс2]],$D$3/$D$5,""), "")</f>
        <v/>
      </c>
      <c r="G31" s="28" t="str">
        <f ca="1">IFERROR(IF(Кредит4[[#This Row],[Кінцевий баланс2]],$D$8/12*$D$3,""), "")</f>
        <v/>
      </c>
      <c r="H31" s="30" t="str">
        <f ca="1">IFERROR(IF(Кредит_не_выплачен*Введенные_значения,Конечный_баланс,""), "")</f>
        <v/>
      </c>
      <c r="I31" s="30" t="str">
        <f t="shared" ca="1" si="0"/>
        <v/>
      </c>
      <c r="J31" s="69"/>
      <c r="K31" s="69"/>
      <c r="L31" s="69"/>
      <c r="M31" s="69"/>
      <c r="N31" s="69"/>
      <c r="O31" s="69"/>
      <c r="P31" s="69" t="str">
        <f ca="1">Кредит4[[#This Row],[Місячний платіж]]</f>
        <v/>
      </c>
      <c r="Q31" s="69" t="str">
        <f ca="1">Кредит4[[#This Row],[Дата платежу]]</f>
        <v/>
      </c>
      <c r="R31" s="69" t="str">
        <f ca="1">Кредит4[[#This Row],[Місячний платіж]]</f>
        <v/>
      </c>
      <c r="S31" s="69" t="str">
        <f ca="1">Кредит4[[#This Row],[Дата платежу]]</f>
        <v/>
      </c>
    </row>
    <row r="32" spans="2:19" ht="28.15" customHeight="1">
      <c r="B32" s="26" t="str">
        <f ca="1">IFERROR(IF(Кредит_не_выплачен*Введенные_значения,Номер_платежа,""), "")</f>
        <v/>
      </c>
      <c r="C32" s="27" t="str">
        <f ca="1">IFERROR(IF(Кредит_не_выплачен*Введенные_значения,Дата_платежа,""), "")</f>
        <v/>
      </c>
      <c r="D32" s="28" t="str">
        <f ca="1">IFERROR(IF(Кредит_не_выплачен*Введенные_значения,Начальный_баланс,""), "")</f>
        <v/>
      </c>
      <c r="E32" s="29" t="str">
        <f ca="1">IFERROR(IF(Кредит4[[#This Row],[Кінцевий баланс2]],$D$8/12*$D$3+$D$3/$D$5,""), "")</f>
        <v/>
      </c>
      <c r="F32" s="28" t="str">
        <f ca="1">IFERROR(IF(Кредит4[[#This Row],[Кінцевий баланс2]],$D$3/$D$5,""), "")</f>
        <v/>
      </c>
      <c r="G32" s="28" t="str">
        <f ca="1">IFERROR(IF(Кредит4[[#This Row],[Кінцевий баланс2]],$D$8/12*$D$3,""), "")</f>
        <v/>
      </c>
      <c r="H32" s="30" t="str">
        <f ca="1">IFERROR(IF(Кредит_не_выплачен*Введенные_значения,Конечный_баланс,""), "")</f>
        <v/>
      </c>
      <c r="I32" s="30" t="str">
        <f t="shared" ca="1" si="0"/>
        <v/>
      </c>
      <c r="J32" s="69"/>
      <c r="K32" s="69"/>
      <c r="L32" s="69"/>
      <c r="M32" s="69"/>
      <c r="N32" s="69"/>
      <c r="O32" s="69"/>
      <c r="P32" s="69" t="str">
        <f ca="1">Кредит4[[#This Row],[Місячний платіж]]</f>
        <v/>
      </c>
      <c r="Q32" s="69" t="str">
        <f ca="1">Кредит4[[#This Row],[Дата платежу]]</f>
        <v/>
      </c>
      <c r="R32" s="69" t="str">
        <f ca="1">Кредит4[[#This Row],[Місячний платіж]]</f>
        <v/>
      </c>
      <c r="S32" s="69" t="str">
        <f ca="1">Кредит4[[#This Row],[Дата платежу]]</f>
        <v/>
      </c>
    </row>
    <row r="33" spans="2:19" ht="28.15" customHeight="1">
      <c r="B33" s="26" t="str">
        <f ca="1">IFERROR(IF(Кредит_не_выплачен*Введенные_значения,Номер_платежа,""), "")</f>
        <v/>
      </c>
      <c r="C33" s="27" t="str">
        <f ca="1">IFERROR(IF(Кредит_не_выплачен*Введенные_значения,Дата_платежа,""), "")</f>
        <v/>
      </c>
      <c r="D33" s="28" t="str">
        <f ca="1">IFERROR(IF(Кредит_не_выплачен*Введенные_значения,Начальный_баланс,""), "")</f>
        <v/>
      </c>
      <c r="E33" s="29" t="str">
        <f ca="1">IFERROR(IF(Кредит4[[#This Row],[Кінцевий баланс2]],$D$8/12*$D$3+$D$3/$D$5,""), "")</f>
        <v/>
      </c>
      <c r="F33" s="28" t="str">
        <f ca="1">IFERROR(IF(Кредит4[[#This Row],[Кінцевий баланс2]],$D$3/$D$5,""), "")</f>
        <v/>
      </c>
      <c r="G33" s="28" t="str">
        <f ca="1">IFERROR(IF(Кредит4[[#This Row],[Кінцевий баланс2]],$D$8/12*$D$3,""), "")</f>
        <v/>
      </c>
      <c r="H33" s="30" t="str">
        <f ca="1">IFERROR(IF(Кредит_не_выплачен*Введенные_значения,Конечный_баланс,""), "")</f>
        <v/>
      </c>
      <c r="I33" s="30" t="str">
        <f t="shared" ca="1" si="0"/>
        <v/>
      </c>
      <c r="J33" s="69"/>
      <c r="K33" s="69"/>
      <c r="L33" s="69"/>
      <c r="M33" s="69"/>
      <c r="N33" s="69"/>
      <c r="O33" s="69"/>
      <c r="P33" s="69" t="str">
        <f ca="1">Кредит4[[#This Row],[Місячний платіж]]</f>
        <v/>
      </c>
      <c r="Q33" s="69" t="str">
        <f ca="1">Кредит4[[#This Row],[Дата платежу]]</f>
        <v/>
      </c>
      <c r="R33" s="69" t="str">
        <f ca="1">Кредит4[[#This Row],[Місячний платіж]]</f>
        <v/>
      </c>
      <c r="S33" s="69" t="str">
        <f ca="1">Кредит4[[#This Row],[Дата платежу]]</f>
        <v/>
      </c>
    </row>
    <row r="34" spans="2:19" ht="28.15" customHeight="1">
      <c r="B34" s="26" t="str">
        <f ca="1">IFERROR(IF(Кредит_не_выплачен*Введенные_значения,Номер_платежа,""), "")</f>
        <v/>
      </c>
      <c r="C34" s="27" t="str">
        <f ca="1">IFERROR(IF(Кредит_не_выплачен*Введенные_значения,Дата_платежа,""), "")</f>
        <v/>
      </c>
      <c r="D34" s="28" t="str">
        <f ca="1">IFERROR(IF(Кредит_не_выплачен*Введенные_значения,Начальный_баланс,""), "")</f>
        <v/>
      </c>
      <c r="E34" s="29" t="str">
        <f ca="1">IFERROR(IF(Кредит4[[#This Row],[Кінцевий баланс2]],$D$8/12*$D$3+$D$3/$D$5,""), "")</f>
        <v/>
      </c>
      <c r="F34" s="28" t="str">
        <f ca="1">IFERROR(IF(Кредит4[[#This Row],[Кінцевий баланс2]],$D$3/$D$5,""), "")</f>
        <v/>
      </c>
      <c r="G34" s="28" t="str">
        <f ca="1">IFERROR(IF(Кредит4[[#This Row],[Кінцевий баланс2]],$D$8/12*$D$3,""), "")</f>
        <v/>
      </c>
      <c r="H34" s="30" t="str">
        <f ca="1">IFERROR(IF(Кредит_не_выплачен*Введенные_значения,Конечный_баланс,""), "")</f>
        <v/>
      </c>
      <c r="I34" s="30" t="str">
        <f t="shared" ca="1" si="0"/>
        <v/>
      </c>
      <c r="J34" s="69"/>
      <c r="K34" s="69"/>
      <c r="L34" s="69"/>
      <c r="M34" s="69"/>
      <c r="N34" s="69"/>
      <c r="O34" s="69"/>
      <c r="P34" s="69" t="str">
        <f ca="1">Кредит4[[#This Row],[Місячний платіж]]</f>
        <v/>
      </c>
      <c r="Q34" s="69" t="str">
        <f ca="1">Кредит4[[#This Row],[Дата платежу]]</f>
        <v/>
      </c>
      <c r="R34" s="69" t="str">
        <f ca="1">Кредит4[[#This Row],[Місячний платіж]]</f>
        <v/>
      </c>
      <c r="S34" s="69" t="str">
        <f ca="1">Кредит4[[#This Row],[Дата платежу]]</f>
        <v/>
      </c>
    </row>
    <row r="35" spans="2:19" ht="28.15" customHeight="1">
      <c r="B35" s="26" t="str">
        <f ca="1">IFERROR(IF(Кредит_не_выплачен*Введенные_значения,Номер_платежа,""), "")</f>
        <v/>
      </c>
      <c r="C35" s="27" t="str">
        <f ca="1">IFERROR(IF(Кредит_не_выплачен*Введенные_значения,Дата_платежа,""), "")</f>
        <v/>
      </c>
      <c r="D35" s="28" t="str">
        <f ca="1">IFERROR(IF(Кредит_не_выплачен*Введенные_значения,Начальный_баланс,""), "")</f>
        <v/>
      </c>
      <c r="E35" s="29" t="str">
        <f ca="1">IFERROR(IF(Кредит4[[#This Row],[Кінцевий баланс2]],$D$8/12*$D$3+$D$3/$D$5,""), "")</f>
        <v/>
      </c>
      <c r="F35" s="28" t="str">
        <f ca="1">IFERROR(IF(Кредит4[[#This Row],[Кінцевий баланс2]],$D$3/$D$5,""), "")</f>
        <v/>
      </c>
      <c r="G35" s="28" t="str">
        <f ca="1">IFERROR(IF(Кредит4[[#This Row],[Кінцевий баланс2]],$D$8/12*$D$3,""), "")</f>
        <v/>
      </c>
      <c r="H35" s="30" t="str">
        <f ca="1">IFERROR(IF(Кредит_не_выплачен*Введенные_значения,Конечный_баланс,""), "")</f>
        <v/>
      </c>
      <c r="I35" s="30" t="str">
        <f t="shared" ca="1" si="0"/>
        <v/>
      </c>
      <c r="J35" s="69"/>
      <c r="K35" s="69"/>
      <c r="L35" s="69"/>
      <c r="M35" s="69"/>
      <c r="N35" s="69"/>
      <c r="O35" s="69"/>
      <c r="P35" s="69" t="str">
        <f ca="1">Кредит4[[#This Row],[Місячний платіж]]</f>
        <v/>
      </c>
      <c r="Q35" s="69" t="str">
        <f ca="1">Кредит4[[#This Row],[Дата платежу]]</f>
        <v/>
      </c>
      <c r="R35" s="69" t="str">
        <f ca="1">Кредит4[[#This Row],[Місячний платіж]]</f>
        <v/>
      </c>
      <c r="S35" s="69" t="str">
        <f ca="1">Кредит4[[#This Row],[Дата платежу]]</f>
        <v/>
      </c>
    </row>
    <row r="36" spans="2:19" ht="28.15" customHeight="1">
      <c r="B36" s="26" t="str">
        <f ca="1">IFERROR(IF(Кредит_не_выплачен*Введенные_значения,Номер_платежа,""), "")</f>
        <v/>
      </c>
      <c r="C36" s="27" t="str">
        <f ca="1">IFERROR(IF(Кредит_не_выплачен*Введенные_значения,Дата_платежа,""), "")</f>
        <v/>
      </c>
      <c r="D36" s="28" t="str">
        <f ca="1">IFERROR(IF(Кредит_не_выплачен*Введенные_значения,Начальный_баланс,""), "")</f>
        <v/>
      </c>
      <c r="E36" s="29" t="str">
        <f ca="1">IFERROR(IF(Кредит4[[#This Row],[Кінцевий баланс2]],$D$8/12*$D$3+$D$3/$D$5,""), "")</f>
        <v/>
      </c>
      <c r="F36" s="28" t="str">
        <f ca="1">IFERROR(IF(Кредит4[[#This Row],[Кінцевий баланс2]],$D$3/$D$5,""), "")</f>
        <v/>
      </c>
      <c r="G36" s="28" t="str">
        <f ca="1">IFERROR(IF(Кредит4[[#This Row],[Кінцевий баланс2]],$D$8/12*$D$3,""), "")</f>
        <v/>
      </c>
      <c r="H36" s="30" t="str">
        <f ca="1">IFERROR(IF(Кредит_не_выплачен*Введенные_значения,Конечный_баланс,""), "")</f>
        <v/>
      </c>
      <c r="I36" s="30" t="str">
        <f t="shared" ca="1" si="0"/>
        <v/>
      </c>
      <c r="J36" s="69"/>
      <c r="K36" s="69"/>
      <c r="L36" s="69"/>
      <c r="M36" s="69"/>
      <c r="N36" s="69"/>
      <c r="O36" s="69"/>
      <c r="P36" s="69" t="str">
        <f ca="1">Кредит4[[#This Row],[Місячний платіж]]</f>
        <v/>
      </c>
      <c r="Q36" s="69" t="str">
        <f ca="1">Кредит4[[#This Row],[Дата платежу]]</f>
        <v/>
      </c>
      <c r="R36" s="69" t="str">
        <f ca="1">Кредит4[[#This Row],[Місячний платіж]]</f>
        <v/>
      </c>
      <c r="S36" s="69" t="str">
        <f ca="1">Кредит4[[#This Row],[Дата платежу]]</f>
        <v/>
      </c>
    </row>
    <row r="37" spans="2:19" ht="28.15" customHeight="1">
      <c r="B37" s="26" t="str">
        <f ca="1">IFERROR(IF(Кредит_не_выплачен*Введенные_значения,Номер_платежа,""), "")</f>
        <v/>
      </c>
      <c r="C37" s="27" t="str">
        <f ca="1">IFERROR(IF(Кредит_не_выплачен*Введенные_значения,Дата_платежа,""), "")</f>
        <v/>
      </c>
      <c r="D37" s="28" t="str">
        <f ca="1">IFERROR(IF(Кредит_не_выплачен*Введенные_значения,Начальный_баланс,""), "")</f>
        <v/>
      </c>
      <c r="E37" s="29" t="str">
        <f ca="1">IFERROR(IF(Кредит4[[#This Row],[Кінцевий баланс2]],$D$8/12*$D$3+$D$3/$D$5,""), "")</f>
        <v/>
      </c>
      <c r="F37" s="28" t="str">
        <f ca="1">IFERROR(IF(Кредит4[[#This Row],[Кінцевий баланс2]],$D$3/$D$5,""), "")</f>
        <v/>
      </c>
      <c r="G37" s="28" t="str">
        <f ca="1">IFERROR(IF(Кредит4[[#This Row],[Кінцевий баланс2]],$D$8/12*$D$3,""), "")</f>
        <v/>
      </c>
      <c r="H37" s="30" t="str">
        <f ca="1">IFERROR(IF(Кредит_не_выплачен*Введенные_значения,Конечный_баланс,""), "")</f>
        <v/>
      </c>
      <c r="I37" s="30" t="str">
        <f t="shared" ca="1" si="0"/>
        <v/>
      </c>
      <c r="J37" s="69"/>
      <c r="K37" s="69"/>
      <c r="L37" s="69"/>
      <c r="M37" s="69"/>
      <c r="N37" s="69"/>
      <c r="O37" s="69"/>
      <c r="P37" s="69" t="str">
        <f ca="1">Кредит4[[#This Row],[Місячний платіж]]</f>
        <v/>
      </c>
      <c r="Q37" s="69" t="str">
        <f ca="1">Кредит4[[#This Row],[Дата платежу]]</f>
        <v/>
      </c>
      <c r="R37" s="69" t="str">
        <f ca="1">Кредит4[[#This Row],[Місячний платіж]]</f>
        <v/>
      </c>
      <c r="S37" s="69" t="str">
        <f ca="1">Кредит4[[#This Row],[Дата платежу]]</f>
        <v/>
      </c>
    </row>
    <row r="38" spans="2:19" ht="28.15" customHeight="1">
      <c r="B38" s="26" t="str">
        <f ca="1">IFERROR(IF(Кредит_не_выплачен*Введенные_значения,Номер_платежа,""), "")</f>
        <v/>
      </c>
      <c r="C38" s="27" t="str">
        <f ca="1">IFERROR(IF(Кредит_не_выплачен*Введенные_значения,Дата_платежа,""), "")</f>
        <v/>
      </c>
      <c r="D38" s="28" t="str">
        <f ca="1">IFERROR(IF(Кредит_не_выплачен*Введенные_значения,Начальный_баланс,""), "")</f>
        <v/>
      </c>
      <c r="E38" s="29" t="str">
        <f ca="1">IFERROR(IF(Кредит4[[#This Row],[Кінцевий баланс2]],$D$8/12*$D$3+$D$3/$D$5,""), "")</f>
        <v/>
      </c>
      <c r="F38" s="28" t="str">
        <f ca="1">IFERROR(IF(Кредит4[[#This Row],[Кінцевий баланс2]],$D$3/$D$5,""), "")</f>
        <v/>
      </c>
      <c r="G38" s="28" t="str">
        <f ca="1">IFERROR(IF(Кредит4[[#This Row],[Кінцевий баланс2]],$D$8/12*$D$3,""), "")</f>
        <v/>
      </c>
      <c r="H38" s="30" t="str">
        <f ca="1">IFERROR(IF(Кредит_не_выплачен*Введенные_значения,Конечный_баланс,""), "")</f>
        <v/>
      </c>
      <c r="I38" s="30" t="str">
        <f t="shared" ca="1" si="0"/>
        <v/>
      </c>
      <c r="J38" s="69"/>
      <c r="K38" s="69"/>
      <c r="L38" s="69"/>
      <c r="M38" s="69"/>
      <c r="N38" s="69"/>
      <c r="O38" s="69"/>
      <c r="P38" s="69" t="str">
        <f ca="1">Кредит4[[#This Row],[Місячний платіж]]</f>
        <v/>
      </c>
      <c r="Q38" s="69" t="str">
        <f ca="1">Кредит4[[#This Row],[Дата платежу]]</f>
        <v/>
      </c>
      <c r="R38" s="69" t="str">
        <f ca="1">Кредит4[[#This Row],[Місячний платіж]]</f>
        <v/>
      </c>
      <c r="S38" s="69" t="str">
        <f ca="1">Кредит4[[#This Row],[Дата платежу]]</f>
        <v/>
      </c>
    </row>
    <row r="39" spans="2:19" ht="28.15" customHeight="1">
      <c r="B39" s="26" t="str">
        <f ca="1">IFERROR(IF(Кредит_не_выплачен*Введенные_значения,Номер_платежа,""), "")</f>
        <v/>
      </c>
      <c r="C39" s="27" t="str">
        <f ca="1">IFERROR(IF(Кредит_не_выплачен*Введенные_значения,Дата_платежа,""), "")</f>
        <v/>
      </c>
      <c r="D39" s="28" t="str">
        <f ca="1">IFERROR(IF(Кредит_не_выплачен*Введенные_значения,Начальный_баланс,""), "")</f>
        <v/>
      </c>
      <c r="E39" s="29" t="str">
        <f ca="1">IFERROR(IF(Кредит4[[#This Row],[Кінцевий баланс2]],$D$8/12*$D$3+$D$3/$D$5,""), "")</f>
        <v/>
      </c>
      <c r="F39" s="28" t="str">
        <f ca="1">IFERROR(IF(Кредит4[[#This Row],[Кінцевий баланс2]],$D$3/$D$5,""), "")</f>
        <v/>
      </c>
      <c r="G39" s="28" t="str">
        <f ca="1">IFERROR(IF(Кредит4[[#This Row],[Кінцевий баланс2]],$D$8/12*$D$3,""), "")</f>
        <v/>
      </c>
      <c r="H39" s="30" t="str">
        <f ca="1">IFERROR(IF(Кредит_не_выплачен*Введенные_значения,Конечный_баланс,""), "")</f>
        <v/>
      </c>
      <c r="I39" s="30" t="str">
        <f t="shared" ca="1" si="0"/>
        <v/>
      </c>
      <c r="J39" s="69"/>
      <c r="K39" s="69"/>
      <c r="L39" s="69"/>
      <c r="M39" s="69"/>
      <c r="N39" s="69"/>
      <c r="O39" s="69"/>
      <c r="P39" s="69"/>
      <c r="Q39" s="69"/>
      <c r="R39" s="69" t="str">
        <f ca="1">Кредит4[[#This Row],[Місячний платіж]]</f>
        <v/>
      </c>
      <c r="S39" s="69" t="str">
        <f ca="1">Кредит4[[#This Row],[Дата платежу]]</f>
        <v/>
      </c>
    </row>
    <row r="40" spans="2:19" ht="28.15" customHeight="1">
      <c r="B40" s="26" t="str">
        <f ca="1">IFERROR(IF(Кредит_не_выплачен*Введенные_значения,Номер_платежа,""), "")</f>
        <v/>
      </c>
      <c r="C40" s="27" t="str">
        <f ca="1">IFERROR(IF(Кредит_не_выплачен*Введенные_значения,Дата_платежа,""), "")</f>
        <v/>
      </c>
      <c r="D40" s="28" t="str">
        <f ca="1">IFERROR(IF(Кредит_не_выплачен*Введенные_значения,Начальный_баланс,""), "")</f>
        <v/>
      </c>
      <c r="E40" s="29" t="str">
        <f ca="1">IFERROR(IF(Кредит4[[#This Row],[Кінцевий баланс2]],$D$8/12*$D$3+$D$3/$D$5,""), "")</f>
        <v/>
      </c>
      <c r="F40" s="28" t="str">
        <f ca="1">IFERROR(IF(Кредит4[[#This Row],[Кінцевий баланс2]],$D$3/$D$5,""), "")</f>
        <v/>
      </c>
      <c r="G40" s="28" t="str">
        <f ca="1">IFERROR(IF(Кредит4[[#This Row],[Кінцевий баланс2]],$D$8/12*$D$3,""), "")</f>
        <v/>
      </c>
      <c r="H40" s="30" t="str">
        <f ca="1">IFERROR(IF(Кредит_не_выплачен*Введенные_значения,Конечный_баланс,""), "")</f>
        <v/>
      </c>
      <c r="I40" s="30" t="str">
        <f t="shared" ca="1" si="0"/>
        <v/>
      </c>
      <c r="J40" s="69"/>
      <c r="K40" s="69"/>
      <c r="L40" s="69"/>
      <c r="M40" s="69"/>
      <c r="N40" s="69"/>
      <c r="O40" s="69"/>
      <c r="P40" s="69"/>
      <c r="Q40" s="69"/>
      <c r="R40" s="69" t="str">
        <f ca="1">Кредит4[[#This Row],[Місячний платіж]]</f>
        <v/>
      </c>
      <c r="S40" s="69" t="str">
        <f ca="1">Кредит4[[#This Row],[Дата платежу]]</f>
        <v/>
      </c>
    </row>
    <row r="41" spans="2:19" ht="28.15" customHeight="1">
      <c r="B41" s="26" t="str">
        <f ca="1">IFERROR(IF(Кредит_не_выплачен*Введенные_значения,Номер_платежа,""), "")</f>
        <v/>
      </c>
      <c r="C41" s="27" t="str">
        <f ca="1">IFERROR(IF(Кредит_не_выплачен*Введенные_значения,Дата_платежа,""), "")</f>
        <v/>
      </c>
      <c r="D41" s="28" t="str">
        <f ca="1">IFERROR(IF(Кредит_не_выплачен*Введенные_значения,Начальный_баланс,""), "")</f>
        <v/>
      </c>
      <c r="E41" s="29" t="str">
        <f ca="1">IFERROR(IF(Кредит4[[#This Row],[Кінцевий баланс2]],$D$8/12*$D$3+$D$3/$D$5,""), "")</f>
        <v/>
      </c>
      <c r="F41" s="28" t="str">
        <f ca="1">IFERROR(IF(Кредит4[[#This Row],[Кінцевий баланс2]],$D$3/$D$5,""), "")</f>
        <v/>
      </c>
      <c r="G41" s="28" t="str">
        <f ca="1">IFERROR(IF(Кредит4[[#This Row],[Кінцевий баланс2]],$D$8/12*$D$3,""), "")</f>
        <v/>
      </c>
      <c r="H41" s="30" t="str">
        <f ca="1">IFERROR(IF(Кредит_не_выплачен*Введенные_значения,Конечный_баланс,""), "")</f>
        <v/>
      </c>
      <c r="I41" s="30" t="str">
        <f t="shared" ca="1" si="0"/>
        <v/>
      </c>
      <c r="J41" s="69"/>
      <c r="K41" s="69"/>
      <c r="L41" s="69"/>
      <c r="M41" s="69"/>
      <c r="N41" s="69"/>
      <c r="O41" s="69"/>
      <c r="P41" s="69"/>
      <c r="Q41" s="69"/>
      <c r="R41" s="69" t="str">
        <f ca="1">Кредит4[[#This Row],[Місячний платіж]]</f>
        <v/>
      </c>
      <c r="S41" s="69" t="str">
        <f ca="1">Кредит4[[#This Row],[Дата платежу]]</f>
        <v/>
      </c>
    </row>
    <row r="42" spans="2:19" ht="28.15" customHeight="1">
      <c r="B42" s="26" t="str">
        <f ca="1">IFERROR(IF(Кредит_не_выплачен*Введенные_значения,Номер_платежа,""), "")</f>
        <v/>
      </c>
      <c r="C42" s="27" t="str">
        <f ca="1">IFERROR(IF(Кредит_не_выплачен*Введенные_значения,Дата_платежа,""), "")</f>
        <v/>
      </c>
      <c r="D42" s="28" t="str">
        <f ca="1">IFERROR(IF(Кредит_не_выплачен*Введенные_значения,Начальный_баланс,""), "")</f>
        <v/>
      </c>
      <c r="E42" s="29" t="str">
        <f ca="1">IFERROR(IF(Кредит4[[#This Row],[Кінцевий баланс2]],$D$8/12*$D$3+$D$3/$D$5,""), "")</f>
        <v/>
      </c>
      <c r="F42" s="28" t="str">
        <f ca="1">IFERROR(IF(Кредит4[[#This Row],[Кінцевий баланс2]],$D$3/$D$5,""), "")</f>
        <v/>
      </c>
      <c r="G42" s="28" t="str">
        <f ca="1">IFERROR(IF(Кредит4[[#This Row],[Кінцевий баланс2]],$D$8/12*$D$3,""), "")</f>
        <v/>
      </c>
      <c r="H42" s="30" t="str">
        <f ca="1">IFERROR(IF(Кредит_не_выплачен*Введенные_значения,Конечный_баланс,""), "")</f>
        <v/>
      </c>
      <c r="I42" s="30" t="str">
        <f t="shared" ca="1" si="0"/>
        <v/>
      </c>
      <c r="J42" s="69"/>
      <c r="K42" s="69"/>
      <c r="L42" s="69"/>
      <c r="M42" s="69"/>
      <c r="N42" s="69"/>
      <c r="O42" s="69"/>
      <c r="P42" s="69"/>
      <c r="Q42" s="69"/>
      <c r="R42" s="69" t="str">
        <f ca="1">Кредит4[[#This Row],[Місячний платіж]]</f>
        <v/>
      </c>
      <c r="S42" s="69" t="str">
        <f ca="1">Кредит4[[#This Row],[Дата платежу]]</f>
        <v/>
      </c>
    </row>
    <row r="43" spans="2:19" ht="28.15" customHeight="1">
      <c r="B43" s="26" t="str">
        <f ca="1">IFERROR(IF(Кредит_не_выплачен*Введенные_значения,Номер_платежа,""), "")</f>
        <v/>
      </c>
      <c r="C43" s="27" t="str">
        <f ca="1">IFERROR(IF(Кредит_не_выплачен*Введенные_значения,Дата_платежа,""), "")</f>
        <v/>
      </c>
      <c r="D43" s="28" t="str">
        <f ca="1">IFERROR(IF(Кредит_не_выплачен*Введенные_значения,Начальный_баланс,""), "")</f>
        <v/>
      </c>
      <c r="E43" s="29" t="str">
        <f ca="1">IFERROR(IF(Кредит4[[#This Row],[Кінцевий баланс2]],$D$8/12*$D$3+$D$3/$D$5,""), "")</f>
        <v/>
      </c>
      <c r="F43" s="28" t="str">
        <f ca="1">IFERROR(IF(Кредит4[[#This Row],[Кінцевий баланс2]],$D$3/$D$5,""), "")</f>
        <v/>
      </c>
      <c r="G43" s="28" t="str">
        <f ca="1">IFERROR(IF(Кредит4[[#This Row],[Кінцевий баланс2]],$D$8/12*$D$3,""), "")</f>
        <v/>
      </c>
      <c r="H43" s="30" t="str">
        <f ca="1">IFERROR(IF(Кредит_не_выплачен*Введенные_значения,Конечный_баланс,""), "")</f>
        <v/>
      </c>
      <c r="I43" s="30" t="str">
        <f t="shared" ca="1" si="0"/>
        <v/>
      </c>
      <c r="J43" s="69"/>
      <c r="K43" s="69"/>
      <c r="L43" s="69"/>
      <c r="M43" s="69"/>
      <c r="N43" s="69"/>
      <c r="O43" s="69"/>
      <c r="P43" s="69"/>
      <c r="Q43" s="69"/>
      <c r="R43" s="69" t="str">
        <f ca="1">Кредит4[[#This Row],[Місячний платіж]]</f>
        <v/>
      </c>
      <c r="S43" s="69" t="str">
        <f ca="1">Кредит4[[#This Row],[Дата платежу]]</f>
        <v/>
      </c>
    </row>
    <row r="44" spans="2:19" ht="28.15" customHeight="1">
      <c r="B44" s="26" t="str">
        <f ca="1">IFERROR(IF(Кредит_не_выплачен*Введенные_значения,Номер_платежа,""), "")</f>
        <v/>
      </c>
      <c r="C44" s="27" t="str">
        <f ca="1">IFERROR(IF(Кредит_не_выплачен*Введенные_значения,Дата_платежа,""), "")</f>
        <v/>
      </c>
      <c r="D44" s="28" t="str">
        <f ca="1">IFERROR(IF(Кредит_не_выплачен*Введенные_значения,Начальный_баланс,""), "")</f>
        <v/>
      </c>
      <c r="E44" s="29" t="str">
        <f ca="1">IFERROR(IF(Кредит4[[#This Row],[Кінцевий баланс2]],$D$8/12*$D$3+$D$3/$D$5,""), "")</f>
        <v/>
      </c>
      <c r="F44" s="28" t="str">
        <f ca="1">IFERROR(IF(Кредит4[[#This Row],[Кінцевий баланс2]],$D$3/$D$5,""), "")</f>
        <v/>
      </c>
      <c r="G44" s="28" t="str">
        <f ca="1">IFERROR(IF(Кредит4[[#This Row],[Кінцевий баланс2]],$D$8/12*$D$3,""), "")</f>
        <v/>
      </c>
      <c r="H44" s="30" t="str">
        <f ca="1">IFERROR(IF(Кредит_не_выплачен*Введенные_значения,Конечный_баланс,""), "")</f>
        <v/>
      </c>
      <c r="I44" s="30" t="str">
        <f t="shared" ca="1" si="0"/>
        <v/>
      </c>
      <c r="J44" s="69"/>
      <c r="K44" s="69"/>
      <c r="L44" s="69"/>
      <c r="M44" s="69"/>
      <c r="N44" s="69"/>
      <c r="O44" s="69"/>
      <c r="P44" s="69"/>
      <c r="Q44" s="69"/>
      <c r="R44" s="69" t="str">
        <f ca="1">Кредит4[[#This Row],[Місячний платіж]]</f>
        <v/>
      </c>
      <c r="S44" s="69" t="str">
        <f ca="1">Кредит4[[#This Row],[Дата платежу]]</f>
        <v/>
      </c>
    </row>
    <row r="45" spans="2:19" ht="28.15" customHeight="1">
      <c r="B45" s="26" t="str">
        <f ca="1">IFERROR(IF(Кредит_не_выплачен*Введенные_значения,Номер_платежа,""), "")</f>
        <v/>
      </c>
      <c r="C45" s="27" t="str">
        <f ca="1">IFERROR(IF(Кредит_не_выплачен*Введенные_значения,Дата_платежа,""), "")</f>
        <v/>
      </c>
      <c r="D45" s="28" t="str">
        <f ca="1">IFERROR(IF(Кредит_не_выплачен*Введенные_значения,Начальный_баланс,""), "")</f>
        <v/>
      </c>
      <c r="E45" s="29" t="str">
        <f ca="1">IFERROR(IF(Кредит4[[#This Row],[Кінцевий баланс2]],$D$8/12*$D$3+$D$3/$D$5,""), "")</f>
        <v/>
      </c>
      <c r="F45" s="28" t="str">
        <f ca="1">IFERROR(IF(Кредит4[[#This Row],[Кінцевий баланс2]],$D$3/$D$5,""), "")</f>
        <v/>
      </c>
      <c r="G45" s="28" t="str">
        <f ca="1">IFERROR(IF(Кредит4[[#This Row],[Кінцевий баланс2]],$D$8/12*$D$3,""), "")</f>
        <v/>
      </c>
      <c r="H45" s="30" t="str">
        <f ca="1">IFERROR(IF(Кредит_не_выплачен*Введенные_значения,Конечный_баланс,""), "")</f>
        <v/>
      </c>
      <c r="I45" s="30" t="str">
        <f t="shared" ca="1" si="0"/>
        <v/>
      </c>
      <c r="J45" s="69"/>
      <c r="K45" s="69"/>
      <c r="L45" s="69"/>
      <c r="M45" s="69"/>
      <c r="N45" s="69"/>
      <c r="O45" s="69"/>
      <c r="P45" s="69"/>
      <c r="Q45" s="69"/>
      <c r="R45" s="69" t="str">
        <f ca="1">Кредит4[[#This Row],[Місячний платіж]]</f>
        <v/>
      </c>
      <c r="S45" s="69" t="str">
        <f ca="1">Кредит4[[#This Row],[Дата платежу]]</f>
        <v/>
      </c>
    </row>
    <row r="46" spans="2:19" ht="28.15" customHeight="1">
      <c r="B46" s="26" t="str">
        <f ca="1">IFERROR(IF(Кредит_не_выплачен*Введенные_значения,Номер_платежа,""), "")</f>
        <v/>
      </c>
      <c r="C46" s="27" t="str">
        <f ca="1">IFERROR(IF(Кредит_не_выплачен*Введенные_значения,Дата_платежа,""), "")</f>
        <v/>
      </c>
      <c r="D46" s="28" t="str">
        <f ca="1">IFERROR(IF(Кредит_не_выплачен*Введенные_значения,Начальный_баланс,""), "")</f>
        <v/>
      </c>
      <c r="E46" s="29" t="str">
        <f ca="1">IFERROR(IF(Кредит4[[#This Row],[Кінцевий баланс2]],$D$8/12*$D$3+$D$3/$D$5,""), "")</f>
        <v/>
      </c>
      <c r="F46" s="28" t="str">
        <f ca="1">IFERROR(IF(Кредит4[[#This Row],[Кінцевий баланс2]],$D$3/$D$5,""), "")</f>
        <v/>
      </c>
      <c r="G46" s="28" t="str">
        <f ca="1">IFERROR(IF(Кредит4[[#This Row],[Кінцевий баланс2]],$D$8/12*$D$3,""), "")</f>
        <v/>
      </c>
      <c r="H46" s="30" t="str">
        <f ca="1">IFERROR(IF(Кредит_не_выплачен*Введенные_значения,Конечный_баланс,""), "")</f>
        <v/>
      </c>
      <c r="I46" s="30" t="str">
        <f t="shared" ca="1" si="0"/>
        <v/>
      </c>
      <c r="J46" s="69"/>
      <c r="K46" s="69"/>
      <c r="L46" s="69"/>
      <c r="M46" s="69"/>
      <c r="N46" s="69"/>
      <c r="O46" s="69"/>
      <c r="P46" s="69"/>
      <c r="Q46" s="69"/>
      <c r="R46" s="69" t="str">
        <f ca="1">Кредит4[[#This Row],[Місячний платіж]]</f>
        <v/>
      </c>
      <c r="S46" s="69" t="str">
        <f ca="1">Кредит4[[#This Row],[Дата платежу]]</f>
        <v/>
      </c>
    </row>
    <row r="47" spans="2:19" ht="28.15" customHeight="1">
      <c r="B47" s="26" t="str">
        <f ca="1">IFERROR(IF(Кредит_не_выплачен*Введенные_значения,Номер_платежа,""), "")</f>
        <v/>
      </c>
      <c r="C47" s="27" t="str">
        <f ca="1">IFERROR(IF(Кредит_не_выплачен*Введенные_значения,Дата_платежа,""), "")</f>
        <v/>
      </c>
      <c r="D47" s="28" t="str">
        <f ca="1">IFERROR(IF(Кредит_не_выплачен*Введенные_значения,Начальный_баланс,""), "")</f>
        <v/>
      </c>
      <c r="E47" s="29" t="str">
        <f ca="1">IFERROR(IF(Кредит4[[#This Row],[Кінцевий баланс2]],$D$8/12*$D$3+$D$3/$D$5,""), "")</f>
        <v/>
      </c>
      <c r="F47" s="28" t="str">
        <f ca="1">IFERROR(IF(Кредит4[[#This Row],[Кінцевий баланс2]],$D$3/$D$5,""), "")</f>
        <v/>
      </c>
      <c r="G47" s="28" t="str">
        <f ca="1">IFERROR(IF(Кредит4[[#This Row],[Кінцевий баланс2]],$D$8/12*$D$3,""), "")</f>
        <v/>
      </c>
      <c r="H47" s="30" t="str">
        <f ca="1">IFERROR(IF(Кредит_не_выплачен*Введенные_значения,Конечный_баланс,""), "")</f>
        <v/>
      </c>
      <c r="I47" s="30" t="str">
        <f t="shared" ca="1" si="0"/>
        <v/>
      </c>
      <c r="J47" s="69"/>
      <c r="K47" s="69"/>
      <c r="L47" s="69"/>
      <c r="M47" s="69"/>
      <c r="N47" s="69"/>
      <c r="O47" s="69"/>
      <c r="P47" s="69"/>
      <c r="Q47" s="69"/>
      <c r="R47" s="69" t="str">
        <f ca="1">Кредит4[[#This Row],[Місячний платіж]]</f>
        <v/>
      </c>
      <c r="S47" s="69" t="str">
        <f ca="1">Кредит4[[#This Row],[Дата платежу]]</f>
        <v/>
      </c>
    </row>
    <row r="48" spans="2:19" ht="28.15" customHeight="1">
      <c r="B48" s="26" t="str">
        <f ca="1">IFERROR(IF(Кредит_не_выплачен*Введенные_значения,Номер_платежа,""), "")</f>
        <v/>
      </c>
      <c r="C48" s="27" t="str">
        <f ca="1">IFERROR(IF(Кредит_не_выплачен*Введенные_значения,Дата_платежа,""), "")</f>
        <v/>
      </c>
      <c r="D48" s="28" t="str">
        <f ca="1">IFERROR(IF(Кредит_не_выплачен*Введенные_значения,Начальный_баланс,""), "")</f>
        <v/>
      </c>
      <c r="E48" s="29" t="str">
        <f ca="1">IFERROR(IF(Кредит4[[#This Row],[Кінцевий баланс2]],$D$8/12*$D$3+$D$3/$D$5,""), "")</f>
        <v/>
      </c>
      <c r="F48" s="28" t="str">
        <f ca="1">IFERROR(IF(Кредит4[[#This Row],[Кінцевий баланс2]],$D$3/$D$5,""), "")</f>
        <v/>
      </c>
      <c r="G48" s="28" t="str">
        <f ca="1">IFERROR(IF(Кредит4[[#This Row],[Кінцевий баланс2]],$D$8/12*$D$3,""), "")</f>
        <v/>
      </c>
      <c r="H48" s="30" t="str">
        <f ca="1">IFERROR(IF(Кредит_не_выплачен*Введенные_значения,Конечный_баланс,""), "")</f>
        <v/>
      </c>
      <c r="I48" s="30" t="str">
        <f t="shared" ca="1" si="0"/>
        <v/>
      </c>
      <c r="J48" s="69"/>
      <c r="K48" s="69"/>
      <c r="L48" s="69"/>
      <c r="M48" s="69"/>
      <c r="N48" s="69"/>
      <c r="O48" s="69"/>
      <c r="P48" s="69"/>
      <c r="Q48" s="69"/>
      <c r="R48" s="69" t="str">
        <f ca="1">Кредит4[[#This Row],[Місячний платіж]]</f>
        <v/>
      </c>
      <c r="S48" s="69" t="str">
        <f ca="1">Кредит4[[#This Row],[Дата платежу]]</f>
        <v/>
      </c>
    </row>
    <row r="49" spans="2:19" ht="28.15" customHeight="1">
      <c r="B49" s="26" t="str">
        <f ca="1">IFERROR(IF(Кредит_не_выплачен*Введенные_значения,Номер_платежа,""), "")</f>
        <v/>
      </c>
      <c r="C49" s="27" t="str">
        <f ca="1">IFERROR(IF(Кредит_не_выплачен*Введенные_значения,Дата_платежа,""), "")</f>
        <v/>
      </c>
      <c r="D49" s="28" t="str">
        <f ca="1">IFERROR(IF(Кредит_не_выплачен*Введенные_значения,Начальный_баланс,""), "")</f>
        <v/>
      </c>
      <c r="E49" s="29" t="str">
        <f ca="1">IFERROR(IF(Кредит4[[#This Row],[Кінцевий баланс2]],$D$8/12*$D$3+$D$3/$D$5,""), "")</f>
        <v/>
      </c>
      <c r="F49" s="28" t="str">
        <f ca="1">IFERROR(IF(Кредит4[[#This Row],[Кінцевий баланс2]],$D$3/$D$5,""), "")</f>
        <v/>
      </c>
      <c r="G49" s="28" t="str">
        <f ca="1">IFERROR(IF(Кредит4[[#This Row],[Кінцевий баланс2]],$D$8/12*$D$3,""), "")</f>
        <v/>
      </c>
      <c r="H49" s="30" t="str">
        <f ca="1">IFERROR(IF(Кредит_не_выплачен*Введенные_значения,Конечный_баланс,""), "")</f>
        <v/>
      </c>
      <c r="I49" s="30" t="str">
        <f t="shared" ca="1" si="0"/>
        <v/>
      </c>
      <c r="J49" s="69"/>
      <c r="K49" s="69"/>
      <c r="L49" s="69"/>
      <c r="M49" s="69"/>
      <c r="N49" s="69"/>
      <c r="O49" s="69"/>
      <c r="P49" s="69"/>
      <c r="Q49" s="69"/>
      <c r="R49" s="69" t="str">
        <f ca="1">Кредит4[[#This Row],[Місячний платіж]]</f>
        <v/>
      </c>
      <c r="S49" s="69" t="str">
        <f ca="1">Кредит4[[#This Row],[Дата платежу]]</f>
        <v/>
      </c>
    </row>
    <row r="50" spans="2:19" ht="28.15" customHeight="1">
      <c r="B50" s="26" t="str">
        <f ca="1">IFERROR(IF(Кредит_не_выплачен*Введенные_значения,Номер_платежа,""), "")</f>
        <v/>
      </c>
      <c r="C50" s="27" t="str">
        <f ca="1">IFERROR(IF(Кредит_не_выплачен*Введенные_значения,Дата_платежа,""), "")</f>
        <v/>
      </c>
      <c r="D50" s="28" t="str">
        <f ca="1">IFERROR(IF(Кредит_не_выплачен*Введенные_значения,Начальный_баланс,""), "")</f>
        <v/>
      </c>
      <c r="E50" s="29" t="str">
        <f ca="1">IFERROR(IF(Кредит4[[#This Row],[Кінцевий баланс2]],$D$8/12*$D$3+$D$3/$D$5,""), "")</f>
        <v/>
      </c>
      <c r="F50" s="28" t="str">
        <f ca="1">IFERROR(IF(Кредит4[[#This Row],[Кінцевий баланс2]],$D$3/$D$5,""), "")</f>
        <v/>
      </c>
      <c r="G50" s="28" t="str">
        <f ca="1">IFERROR(IF(Кредит4[[#This Row],[Кінцевий баланс2]],$D$8/12*$D$3,""), "")</f>
        <v/>
      </c>
      <c r="H50" s="30" t="str">
        <f ca="1">IFERROR(IF(Кредит_не_выплачен*Введенные_значения,Конечный_баланс,""), "")</f>
        <v/>
      </c>
      <c r="I50" s="30" t="str">
        <f t="shared" ca="1" si="0"/>
        <v/>
      </c>
      <c r="J50" s="69"/>
      <c r="K50" s="69"/>
      <c r="L50" s="69"/>
      <c r="M50" s="69"/>
      <c r="N50" s="69"/>
      <c r="O50" s="69"/>
      <c r="P50" s="69"/>
      <c r="Q50" s="69"/>
      <c r="R50" s="69" t="str">
        <f ca="1">Кредит4[[#This Row],[Місячний платіж]]</f>
        <v/>
      </c>
      <c r="S50" s="69" t="str">
        <f ca="1">Кредит4[[#This Row],[Дата платежу]]</f>
        <v/>
      </c>
    </row>
    <row r="51" spans="2:19" ht="25.15" customHeight="1">
      <c r="B51" s="32" t="str">
        <f ca="1">IFERROR(IF(Кредит_не_выплачен*Введенные_значения,Номер_платежа,""), "")</f>
        <v/>
      </c>
      <c r="C51" s="33" t="str">
        <f ca="1">IFERROR(IF(Кредит_не_выплачен*Введенные_значения,Дата_платежа,""), "")</f>
        <v/>
      </c>
      <c r="D51" s="34" t="str">
        <f ca="1">IFERROR(IF(Кредит_не_выплачен*Введенные_значения,Начальный_баланс,""), "")</f>
        <v/>
      </c>
      <c r="E51" s="34" t="str">
        <f ca="1">IFERROR(IF(Кредит_не_выплачен*Введенные_значения,Ежемесячный_платеж,""), "")</f>
        <v/>
      </c>
      <c r="F51" s="34" t="str">
        <f ca="1">IFERROR(IF(Кредит_не_выплачен*Введенные_значения,Основной долг,""), "")</f>
        <v/>
      </c>
      <c r="G51" s="34" t="str">
        <f ca="1">IFERROR(IF(Кредит_не_выплачен*Введенные_значения,Процент,""), "")</f>
        <v/>
      </c>
      <c r="H51" s="35" t="str">
        <f ca="1">IFERROR(IF(Кредит_не_выплачен*Введенные_значения,Конечный_баланс,""), "")</f>
        <v/>
      </c>
      <c r="J51" s="69"/>
      <c r="K51" s="69"/>
      <c r="L51" s="69"/>
      <c r="M51" s="69"/>
      <c r="N51" s="69"/>
      <c r="O51" s="69"/>
      <c r="P51" s="69"/>
      <c r="Q51" s="69"/>
      <c r="R51" s="69"/>
      <c r="S51" s="69"/>
    </row>
    <row r="52" spans="2:19" ht="25.15" customHeight="1">
      <c r="B52" s="32" t="str">
        <f ca="1">IFERROR(IF(Кредит_не_выплачен*Введенные_значения,Номер_платежа,""), "")</f>
        <v/>
      </c>
      <c r="C52" s="33" t="str">
        <f ca="1">IFERROR(IF(Кредит_не_выплачен*Введенные_значения,Дата_платежа,""), "")</f>
        <v/>
      </c>
      <c r="D52" s="34" t="str">
        <f ca="1">IFERROR(IF(Кредит_не_выплачен*Введенные_значения,Начальный_баланс,""), "")</f>
        <v/>
      </c>
      <c r="E52" s="34" t="str">
        <f ca="1">IFERROR(IF(Кредит_не_выплачен*Введенные_значения,Ежемесячный_платеж,""), "")</f>
        <v/>
      </c>
      <c r="F52" s="34" t="str">
        <f ca="1">IFERROR(IF(Кредит_не_выплачен*Введенные_значения,Основной долг,""), "")</f>
        <v/>
      </c>
      <c r="G52" s="34" t="str">
        <f ca="1">IFERROR(IF(Кредит_не_выплачен*Введенные_значения,Процент,""), "")</f>
        <v/>
      </c>
      <c r="H52" s="35" t="str">
        <f ca="1">IFERROR(IF(Кредит_не_выплачен*Введенные_значения,Конечный_баланс,""), "")</f>
        <v/>
      </c>
      <c r="J52" s="69"/>
      <c r="K52" s="69"/>
      <c r="L52" s="69"/>
      <c r="M52" s="69"/>
      <c r="N52" s="69"/>
      <c r="O52" s="69"/>
      <c r="P52" s="69"/>
      <c r="Q52" s="69"/>
      <c r="R52" s="69"/>
      <c r="S52" s="69"/>
    </row>
    <row r="53" spans="2:19" ht="25.15" customHeight="1">
      <c r="B53" s="32" t="str">
        <f ca="1">IFERROR(IF(Кредит_не_выплачен*Введенные_значения,Номер_платежа,""), "")</f>
        <v/>
      </c>
      <c r="C53" s="33" t="str">
        <f ca="1">IFERROR(IF(Кредит_не_выплачен*Введенные_значения,Дата_платежа,""), "")</f>
        <v/>
      </c>
      <c r="D53" s="34" t="str">
        <f ca="1">IFERROR(IF(Кредит_не_выплачен*Введенные_значения,Начальный_баланс,""), "")</f>
        <v/>
      </c>
      <c r="E53" s="34" t="str">
        <f ca="1">IFERROR(IF(Кредит_не_выплачен*Введенные_значения,Ежемесячный_платеж,""), "")</f>
        <v/>
      </c>
      <c r="F53" s="34" t="str">
        <f ca="1">IFERROR(IF(Кредит_не_выплачен*Введенные_значения,Основной долг,""), "")</f>
        <v/>
      </c>
      <c r="G53" s="34" t="str">
        <f ca="1">IFERROR(IF(Кредит_не_выплачен*Введенные_значения,Процент,""), "")</f>
        <v/>
      </c>
      <c r="H53" s="35" t="str">
        <f ca="1">IFERROR(IF(Кредит_не_выплачен*Введенные_значения,Конечный_баланс,""), "")</f>
        <v/>
      </c>
      <c r="J53" s="69"/>
      <c r="K53" s="69"/>
      <c r="L53" s="69"/>
      <c r="M53" s="69"/>
      <c r="N53" s="69"/>
      <c r="O53" s="69"/>
      <c r="P53" s="69"/>
      <c r="Q53" s="69"/>
      <c r="R53" s="69"/>
      <c r="S53" s="69"/>
    </row>
    <row r="54" spans="2:19">
      <c r="B54" s="32" t="str">
        <f ca="1">IFERROR(IF(Кредит_не_выплачен*Введенные_значения,Номер_платежа,""), "")</f>
        <v/>
      </c>
      <c r="C54" s="33" t="str">
        <f ca="1">IFERROR(IF(Кредит_не_выплачен*Введенные_значения,Дата_платежа,""), "")</f>
        <v/>
      </c>
      <c r="D54" s="34" t="str">
        <f ca="1">IFERROR(IF(Кредит_не_выплачен*Введенные_значения,Начальный_баланс,""), "")</f>
        <v/>
      </c>
      <c r="E54" s="34" t="str">
        <f ca="1">IFERROR(IF(Кредит_не_выплачен*Введенные_значения,Ежемесячный_платеж,""), "")</f>
        <v/>
      </c>
      <c r="F54" s="34" t="str">
        <f ca="1">IFERROR(IF(Кредит_не_выплачен*Введенные_значения,Основной долг,""), "")</f>
        <v/>
      </c>
      <c r="G54" s="34" t="str">
        <f ca="1">IFERROR(IF(Кредит_не_выплачен*Введенные_значения,Процент,""), "")</f>
        <v/>
      </c>
      <c r="H54" s="34" t="str">
        <f ca="1">IFERROR(IF(Кредит_не_выплачен*Введенные_значения,Конечный_баланс,""), "")</f>
        <v/>
      </c>
      <c r="J54" s="69"/>
      <c r="K54" s="69"/>
      <c r="L54" s="69"/>
      <c r="M54" s="69"/>
      <c r="N54" s="69"/>
      <c r="O54" s="69"/>
      <c r="P54" s="69"/>
      <c r="Q54" s="69"/>
      <c r="R54" s="69"/>
      <c r="S54" s="69"/>
    </row>
    <row r="55" spans="2:19">
      <c r="B55" s="32" t="str">
        <f ca="1">IFERROR(IF(Кредит_не_выплачен*Введенные_значения,Номер_платежа,""), "")</f>
        <v/>
      </c>
      <c r="C55" s="33" t="str">
        <f ca="1">IFERROR(IF(Кредит_не_выплачен*Введенные_значения,Дата_платежа,""), "")</f>
        <v/>
      </c>
      <c r="D55" s="34" t="str">
        <f ca="1">IFERROR(IF(Кредит_не_выплачен*Введенные_значения,Начальный_баланс,""), "")</f>
        <v/>
      </c>
      <c r="E55" s="34" t="str">
        <f ca="1">IFERROR(IF(Кредит_не_выплачен*Введенные_значения,Ежемесячный_платеж,""), "")</f>
        <v/>
      </c>
      <c r="F55" s="34" t="str">
        <f ca="1">IFERROR(IF(Кредит_не_выплачен*Введенные_значения,Основной долг,""), "")</f>
        <v/>
      </c>
      <c r="G55" s="34" t="str">
        <f ca="1">IFERROR(IF(Кредит_не_выплачен*Введенные_значения,Процент,""), "")</f>
        <v/>
      </c>
      <c r="H55" s="34" t="str">
        <f ca="1">IFERROR(IF(Кредит_не_выплачен*Введенные_значения,Конечный_баланс,""), "")</f>
        <v/>
      </c>
      <c r="J55" s="69"/>
      <c r="K55" s="69"/>
      <c r="L55" s="69"/>
      <c r="M55" s="69"/>
      <c r="N55" s="69"/>
      <c r="O55" s="69"/>
      <c r="P55" s="69"/>
      <c r="Q55" s="69"/>
      <c r="R55" s="69"/>
      <c r="S55" s="69"/>
    </row>
    <row r="56" spans="2:19">
      <c r="B56" s="36" t="str">
        <f ca="1">IFERROR(IF(Кредит_не_выплачен*Введенные_значения,Номер_платежа,""), "")</f>
        <v/>
      </c>
      <c r="C56" s="37" t="str">
        <f ca="1">IFERROR(IF(Кредит_не_выплачен*Введенные_значения,Дата_платежа,""), "")</f>
        <v/>
      </c>
      <c r="D56" s="38" t="str">
        <f ca="1">IFERROR(IF(Кредит_не_выплачен*Введенные_значения,Начальный_баланс,""), "")</f>
        <v/>
      </c>
      <c r="E56" s="38" t="str">
        <f ca="1">IFERROR(IF(Кредит_не_выплачен*Введенные_значения,Ежемесячный_платеж,""), "")</f>
        <v/>
      </c>
      <c r="F56" s="38" t="str">
        <f ca="1">IFERROR(IF(Кредит_не_выплачен*Введенные_значения,Основной долг,""), "")</f>
        <v/>
      </c>
      <c r="G56" s="34" t="str">
        <f ca="1">IFERROR(IF(Кредит_не_выплачен*Введенные_значения,Процент,""), "")</f>
        <v/>
      </c>
      <c r="H56" s="38" t="str">
        <f ca="1">IFERROR(IF(Кредит_не_выплачен*Введенные_значения,Конечный_баланс,""), "")</f>
        <v/>
      </c>
      <c r="J56" s="69"/>
      <c r="K56" s="69"/>
      <c r="L56" s="69"/>
      <c r="M56" s="69"/>
      <c r="N56" s="69"/>
      <c r="O56" s="69"/>
      <c r="P56" s="69"/>
      <c r="Q56" s="69"/>
      <c r="R56" s="69"/>
      <c r="S56" s="69"/>
    </row>
    <row r="57" spans="2:19">
      <c r="B57" s="36" t="str">
        <f ca="1">IFERROR(IF(Кредит_не_выплачен*Введенные_значения,Номер_платежа,""), "")</f>
        <v/>
      </c>
      <c r="C57" s="37" t="str">
        <f ca="1">IFERROR(IF(Кредит_не_выплачен*Введенные_значения,Дата_платежа,""), "")</f>
        <v/>
      </c>
      <c r="D57" s="38" t="str">
        <f ca="1">IFERROR(IF(Кредит_не_выплачен*Введенные_значения,Начальный_баланс,""), "")</f>
        <v/>
      </c>
      <c r="E57" s="38" t="str">
        <f ca="1">IFERROR(IF(Кредит_не_выплачен*Введенные_значения,Ежемесячный_платеж,""), "")</f>
        <v/>
      </c>
      <c r="F57" s="38" t="str">
        <f ca="1">IFERROR(IF(Кредит_не_выплачен*Введенные_значения,Основной долг,""), "")</f>
        <v/>
      </c>
      <c r="G57" s="34" t="str">
        <f ca="1">IFERROR(IF(Кредит_не_выплачен*Введенные_значения,Процент,""), "")</f>
        <v/>
      </c>
      <c r="H57" s="38" t="str">
        <f ca="1">IFERROR(IF(Кредит_не_выплачен*Введенные_значения,Конечный_баланс,""), "")</f>
        <v/>
      </c>
      <c r="J57" s="69"/>
      <c r="K57" s="69"/>
      <c r="L57" s="69"/>
      <c r="M57" s="69"/>
      <c r="N57" s="69"/>
      <c r="O57" s="69"/>
      <c r="P57" s="69"/>
      <c r="Q57" s="69"/>
      <c r="R57" s="69"/>
      <c r="S57" s="69"/>
    </row>
    <row r="58" spans="2:19">
      <c r="B58" s="36" t="str">
        <f ca="1">IFERROR(IF(Кредит_не_выплачен*Введенные_значения,Номер_платежа,""), "")</f>
        <v/>
      </c>
      <c r="C58" s="37" t="str">
        <f ca="1">IFERROR(IF(Кредит_не_выплачен*Введенные_значения,Дата_платежа,""), "")</f>
        <v/>
      </c>
      <c r="D58" s="38" t="str">
        <f ca="1">IFERROR(IF(Кредит_не_выплачен*Введенные_значения,Начальный_баланс,""), "")</f>
        <v/>
      </c>
      <c r="E58" s="38" t="str">
        <f ca="1">IFERROR(IF(Кредит_не_выплачен*Введенные_значения,Ежемесячный_платеж,""), "")</f>
        <v/>
      </c>
      <c r="F58" s="38" t="str">
        <f ca="1">IFERROR(IF(Кредит_не_выплачен*Введенные_значения,Основной долг,""), "")</f>
        <v/>
      </c>
      <c r="G58" s="34" t="str">
        <f ca="1">IFERROR(IF(Кредит_не_выплачен*Введенные_значения,Процент,""), "")</f>
        <v/>
      </c>
      <c r="H58" s="38" t="str">
        <f ca="1">IFERROR(IF(Кредит_не_выплачен*Введенные_значения,Конечный_баланс,""), "")</f>
        <v/>
      </c>
      <c r="J58" s="69"/>
      <c r="K58" s="69"/>
      <c r="L58" s="69"/>
      <c r="M58" s="69"/>
      <c r="N58" s="69"/>
      <c r="O58" s="69"/>
      <c r="P58" s="69"/>
      <c r="Q58" s="69"/>
      <c r="R58" s="69"/>
      <c r="S58" s="69"/>
    </row>
    <row r="59" spans="2:19">
      <c r="B59" s="36" t="str">
        <f ca="1">IFERROR(IF(Кредит_не_выплачен*Введенные_значения,Номер_платежа,""), "")</f>
        <v/>
      </c>
      <c r="C59" s="37" t="str">
        <f ca="1">IFERROR(IF(Кредит_не_выплачен*Введенные_значения,Дата_платежа,""), "")</f>
        <v/>
      </c>
      <c r="D59" s="38" t="str">
        <f ca="1">IFERROR(IF(Кредит_не_выплачен*Введенные_значения,Начальный_баланс,""), "")</f>
        <v/>
      </c>
      <c r="E59" s="38" t="str">
        <f ca="1">IFERROR(IF(Кредит_не_выплачен*Введенные_значения,Ежемесячный_платеж,""), "")</f>
        <v/>
      </c>
      <c r="F59" s="38" t="str">
        <f ca="1">IFERROR(IF(Кредит_не_выплачен*Введенные_значения,Основной долг,""), "")</f>
        <v/>
      </c>
      <c r="G59" s="34" t="str">
        <f ca="1">IFERROR(IF(Кредит_не_выплачен*Введенные_значения,Процент,""), "")</f>
        <v/>
      </c>
      <c r="H59" s="38" t="str">
        <f ca="1">IFERROR(IF(Кредит_не_выплачен*Введенные_значения,Конечный_баланс,""), "")</f>
        <v/>
      </c>
      <c r="J59" s="69"/>
      <c r="K59" s="69"/>
      <c r="L59" s="69"/>
      <c r="M59" s="69"/>
      <c r="N59" s="69"/>
      <c r="O59" s="69"/>
      <c r="P59" s="69"/>
      <c r="Q59" s="69"/>
      <c r="R59" s="69"/>
      <c r="S59" s="69"/>
    </row>
    <row r="60" spans="2:19">
      <c r="B60" s="36" t="str">
        <f ca="1">IFERROR(IF(Кредит_не_выплачен*Введенные_значения,Номер_платежа,""), "")</f>
        <v/>
      </c>
      <c r="C60" s="37" t="str">
        <f ca="1">IFERROR(IF(Кредит_не_выплачен*Введенные_значения,Дата_платежа,""), "")</f>
        <v/>
      </c>
      <c r="D60" s="38" t="str">
        <f ca="1">IFERROR(IF(Кредит_не_выплачен*Введенные_значения,Начальный_баланс,""), "")</f>
        <v/>
      </c>
      <c r="E60" s="38" t="str">
        <f ca="1">IFERROR(IF(Кредит_не_выплачен*Введенные_значения,Ежемесячный_платеж,""), "")</f>
        <v/>
      </c>
      <c r="F60" s="38" t="str">
        <f ca="1">IFERROR(IF(Кредит_не_выплачен*Введенные_значения,Основной долг,""), "")</f>
        <v/>
      </c>
      <c r="G60" s="34" t="str">
        <f ca="1">IFERROR(IF(Кредит_не_выплачен*Введенные_значения,Процент,""), "")</f>
        <v/>
      </c>
      <c r="H60" s="38" t="str">
        <f ca="1">IFERROR(IF(Кредит_не_выплачен*Введенные_значения,Конечный_баланс,""), "")</f>
        <v/>
      </c>
      <c r="J60" s="69"/>
      <c r="K60" s="69"/>
      <c r="L60" s="69"/>
      <c r="M60" s="69"/>
      <c r="N60" s="69"/>
      <c r="O60" s="69"/>
      <c r="P60" s="69"/>
      <c r="Q60" s="69"/>
      <c r="R60" s="69"/>
      <c r="S60" s="69"/>
    </row>
    <row r="61" spans="2:19">
      <c r="B61" s="36" t="str">
        <f ca="1">IFERROR(IF(Кредит_не_выплачен*Введенные_значения,Номер_платежа,""), "")</f>
        <v/>
      </c>
      <c r="C61" s="37" t="str">
        <f ca="1">IFERROR(IF(Кредит_не_выплачен*Введенные_значения,Дата_платежа,""), "")</f>
        <v/>
      </c>
      <c r="D61" s="38" t="str">
        <f ca="1">IFERROR(IF(Кредит_не_выплачен*Введенные_значения,Начальный_баланс,""), "")</f>
        <v/>
      </c>
      <c r="E61" s="38" t="str">
        <f ca="1">IFERROR(IF(Кредит_не_выплачен*Введенные_значения,Ежемесячный_платеж,""), "")</f>
        <v/>
      </c>
      <c r="F61" s="38" t="str">
        <f ca="1">IFERROR(IF(Кредит_не_выплачен*Введенные_значения,Основной долг,""), "")</f>
        <v/>
      </c>
      <c r="G61" s="34" t="str">
        <f ca="1">IFERROR(IF(Кредит_не_выплачен*Введенные_значения,Процент,""), "")</f>
        <v/>
      </c>
      <c r="H61" s="38" t="str">
        <f ca="1">IFERROR(IF(Кредит_не_выплачен*Введенные_значения,Конечный_баланс,""), "")</f>
        <v/>
      </c>
      <c r="J61" s="69"/>
      <c r="K61" s="69"/>
      <c r="L61" s="69"/>
      <c r="M61" s="69"/>
      <c r="N61" s="69"/>
      <c r="O61" s="69"/>
      <c r="P61" s="69"/>
      <c r="Q61" s="69"/>
      <c r="R61" s="69"/>
      <c r="S61" s="69"/>
    </row>
    <row r="62" spans="2:19">
      <c r="B62" s="36" t="str">
        <f ca="1">IFERROR(IF(Кредит_не_выплачен*Введенные_значения,Номер_платежа,""), "")</f>
        <v/>
      </c>
      <c r="C62" s="37" t="str">
        <f ca="1">IFERROR(IF(Кредит_не_выплачен*Введенные_значения,Дата_платежа,""), "")</f>
        <v/>
      </c>
      <c r="D62" s="38" t="str">
        <f ca="1">IFERROR(IF(Кредит_не_выплачен*Введенные_значения,Начальный_баланс,""), "")</f>
        <v/>
      </c>
      <c r="E62" s="38" t="str">
        <f ca="1">IFERROR(IF(Кредит_не_выплачен*Введенные_значения,Ежемесячный_платеж,""), "")</f>
        <v/>
      </c>
      <c r="F62" s="38" t="str">
        <f ca="1">IFERROR(IF(Кредит_не_выплачен*Введенные_значения,Основной долг,""), "")</f>
        <v/>
      </c>
      <c r="G62" s="34" t="str">
        <f ca="1">IFERROR(IF(Кредит_не_выплачен*Введенные_значения,Процент,""), "")</f>
        <v/>
      </c>
      <c r="H62" s="38" t="str">
        <f ca="1">IFERROR(IF(Кредит_не_выплачен*Введенные_значения,Конечный_баланс,""), "")</f>
        <v/>
      </c>
      <c r="J62" s="69"/>
      <c r="K62" s="69"/>
      <c r="L62" s="69"/>
      <c r="M62" s="69"/>
      <c r="N62" s="69"/>
      <c r="O62" s="69"/>
      <c r="P62" s="69"/>
      <c r="Q62" s="69"/>
      <c r="R62" s="69"/>
      <c r="S62" s="69"/>
    </row>
    <row r="63" spans="2:19">
      <c r="B63" s="36" t="str">
        <f ca="1">IFERROR(IF(Кредит_не_выплачен*Введенные_значения,Номер_платежа,""), "")</f>
        <v/>
      </c>
      <c r="C63" s="37" t="str">
        <f ca="1">IFERROR(IF(Кредит_не_выплачен*Введенные_значения,Дата_платежа,""), "")</f>
        <v/>
      </c>
      <c r="D63" s="38" t="str">
        <f ca="1">IFERROR(IF(Кредит_не_выплачен*Введенные_значения,Начальный_баланс,""), "")</f>
        <v/>
      </c>
      <c r="E63" s="38" t="str">
        <f ca="1">IFERROR(IF(Кредит_не_выплачен*Введенные_значения,Ежемесячный_платеж,""), "")</f>
        <v/>
      </c>
      <c r="F63" s="38" t="str">
        <f ca="1">IFERROR(IF(Кредит_не_выплачен*Введенные_значения,Основной долг,""), "")</f>
        <v/>
      </c>
      <c r="G63" s="34" t="str">
        <f ca="1">IFERROR(IF(Кредит_не_выплачен*Введенные_значения,Процент,""), "")</f>
        <v/>
      </c>
      <c r="H63" s="38" t="str">
        <f ca="1">IFERROR(IF(Кредит_не_выплачен*Введенные_значения,Конечный_баланс,""), "")</f>
        <v/>
      </c>
      <c r="J63" s="69"/>
      <c r="K63" s="69"/>
      <c r="L63" s="69"/>
      <c r="M63" s="69"/>
      <c r="N63" s="69"/>
      <c r="O63" s="69"/>
      <c r="P63" s="69"/>
      <c r="Q63" s="69"/>
      <c r="R63" s="69"/>
      <c r="S63" s="69"/>
    </row>
    <row r="64" spans="2:19">
      <c r="B64" s="36" t="str">
        <f ca="1">IFERROR(IF(Кредит_не_выплачен*Введенные_значения,Номер_платежа,""), "")</f>
        <v/>
      </c>
      <c r="C64" s="37" t="str">
        <f ca="1">IFERROR(IF(Кредит_не_выплачен*Введенные_значения,Дата_платежа,""), "")</f>
        <v/>
      </c>
      <c r="D64" s="38" t="str">
        <f ca="1">IFERROR(IF(Кредит_не_выплачен*Введенные_значения,Начальный_баланс,""), "")</f>
        <v/>
      </c>
      <c r="E64" s="38" t="str">
        <f ca="1">IFERROR(IF(Кредит_не_выплачен*Введенные_значения,Ежемесячный_платеж,""), "")</f>
        <v/>
      </c>
      <c r="F64" s="38" t="str">
        <f ca="1">IFERROR(IF(Кредит_не_выплачен*Введенные_значения,Основной долг,""), "")</f>
        <v/>
      </c>
      <c r="G64" s="34" t="str">
        <f ca="1">IFERROR(IF(Кредит_не_выплачен*Введенные_значения,Процент,""), "")</f>
        <v/>
      </c>
      <c r="H64" s="38" t="str">
        <f ca="1">IFERROR(IF(Кредит_не_выплачен*Введенные_значения,Конечный_баланс,""), "")</f>
        <v/>
      </c>
      <c r="J64" s="69"/>
      <c r="K64" s="69"/>
      <c r="L64" s="69"/>
      <c r="M64" s="69"/>
      <c r="N64" s="69"/>
      <c r="O64" s="69"/>
      <c r="P64" s="69"/>
      <c r="Q64" s="69"/>
      <c r="R64" s="69"/>
      <c r="S64" s="69"/>
    </row>
    <row r="65" spans="2:19">
      <c r="B65" s="36" t="str">
        <f ca="1">IFERROR(IF(Кредит_не_выплачен*Введенные_значения,Номер_платежа,""), "")</f>
        <v/>
      </c>
      <c r="C65" s="37" t="str">
        <f ca="1">IFERROR(IF(Кредит_не_выплачен*Введенные_значения,Дата_платежа,""), "")</f>
        <v/>
      </c>
      <c r="D65" s="38" t="str">
        <f ca="1">IFERROR(IF(Кредит_не_выплачен*Введенные_значения,Начальный_баланс,""), "")</f>
        <v/>
      </c>
      <c r="E65" s="38" t="str">
        <f ca="1">IFERROR(IF(Кредит_не_выплачен*Введенные_значения,Ежемесячный_платеж,""), "")</f>
        <v/>
      </c>
      <c r="F65" s="38" t="str">
        <f ca="1">IFERROR(IF(Кредит_не_выплачен*Введенные_значения,Основной долг,""), "")</f>
        <v/>
      </c>
      <c r="G65" s="34" t="str">
        <f ca="1">IFERROR(IF(Кредит_не_выплачен*Введенные_значения,Процент,""), "")</f>
        <v/>
      </c>
      <c r="H65" s="38" t="str">
        <f ca="1">IFERROR(IF(Кредит_не_выплачен*Введенные_значения,Конечный_баланс,""), "")</f>
        <v/>
      </c>
      <c r="J65" s="69"/>
      <c r="K65" s="69"/>
      <c r="L65" s="69"/>
      <c r="M65" s="69"/>
      <c r="N65" s="69"/>
      <c r="O65" s="69"/>
      <c r="P65" s="69"/>
      <c r="Q65" s="69"/>
      <c r="R65" s="69"/>
      <c r="S65" s="69"/>
    </row>
    <row r="66" spans="2:19">
      <c r="B66" s="36" t="str">
        <f ca="1">IFERROR(IF(Кредит_не_выплачен*Введенные_значения,Номер_платежа,""), "")</f>
        <v/>
      </c>
      <c r="C66" s="37" t="str">
        <f ca="1">IFERROR(IF(Кредит_не_выплачен*Введенные_значения,Дата_платежа,""), "")</f>
        <v/>
      </c>
      <c r="D66" s="38" t="str">
        <f ca="1">IFERROR(IF(Кредит_не_выплачен*Введенные_значения,Начальный_баланс,""), "")</f>
        <v/>
      </c>
      <c r="E66" s="38" t="str">
        <f ca="1">IFERROR(IF(Кредит_не_выплачен*Введенные_значения,Ежемесячный_платеж,""), "")</f>
        <v/>
      </c>
      <c r="F66" s="38" t="str">
        <f ca="1">IFERROR(IF(Кредит_не_выплачен*Введенные_значения,Основной долг,""), "")</f>
        <v/>
      </c>
      <c r="G66" s="34" t="str">
        <f ca="1">IFERROR(IF(Кредит_не_выплачен*Введенные_значения,Процент,""), "")</f>
        <v/>
      </c>
      <c r="H66" s="38" t="str">
        <f ca="1">IFERROR(IF(Кредит_не_выплачен*Введенные_значения,Конечный_баланс,""), "")</f>
        <v/>
      </c>
      <c r="J66" s="69"/>
      <c r="K66" s="69"/>
      <c r="L66" s="69"/>
      <c r="M66" s="69"/>
      <c r="N66" s="69"/>
      <c r="O66" s="69"/>
      <c r="P66" s="69"/>
      <c r="Q66" s="69"/>
      <c r="R66" s="69"/>
      <c r="S66" s="69"/>
    </row>
    <row r="67" spans="2:19">
      <c r="B67" s="36" t="str">
        <f ca="1">IFERROR(IF(Кредит_не_выплачен*Введенные_значения,Номер_платежа,""), "")</f>
        <v/>
      </c>
      <c r="C67" s="37" t="str">
        <f ca="1">IFERROR(IF(Кредит_не_выплачен*Введенные_значения,Дата_платежа,""), "")</f>
        <v/>
      </c>
      <c r="D67" s="38" t="str">
        <f ca="1">IFERROR(IF(Кредит_не_выплачен*Введенные_значения,Начальный_баланс,""), "")</f>
        <v/>
      </c>
      <c r="E67" s="38" t="str">
        <f ca="1">IFERROR(IF(Кредит_не_выплачен*Введенные_значения,Ежемесячный_платеж,""), "")</f>
        <v/>
      </c>
      <c r="F67" s="38" t="str">
        <f ca="1">IFERROR(IF(Кредит_не_выплачен*Введенные_значения,Основной долг,""), "")</f>
        <v/>
      </c>
      <c r="G67" s="34" t="str">
        <f ca="1">IFERROR(IF(Кредит_не_выплачен*Введенные_значения,Процент,""), "")</f>
        <v/>
      </c>
      <c r="H67" s="38" t="str">
        <f ca="1">IFERROR(IF(Кредит_не_выплачен*Введенные_значения,Конечный_баланс,""), "")</f>
        <v/>
      </c>
      <c r="J67" s="69"/>
      <c r="K67" s="69"/>
      <c r="L67" s="69"/>
      <c r="M67" s="69"/>
      <c r="N67" s="69"/>
      <c r="O67" s="69"/>
      <c r="P67" s="69"/>
      <c r="Q67" s="69"/>
      <c r="R67" s="69"/>
      <c r="S67" s="69"/>
    </row>
    <row r="68" spans="2:19">
      <c r="B68" s="36" t="str">
        <f ca="1">IFERROR(IF(Кредит_не_выплачен*Введенные_значения,Номер_платежа,""), "")</f>
        <v/>
      </c>
      <c r="C68" s="37" t="str">
        <f ca="1">IFERROR(IF(Кредит_не_выплачен*Введенные_значения,Дата_платежа,""), "")</f>
        <v/>
      </c>
      <c r="D68" s="38" t="str">
        <f ca="1">IFERROR(IF(Кредит_не_выплачен*Введенные_значения,Начальный_баланс,""), "")</f>
        <v/>
      </c>
      <c r="E68" s="38" t="str">
        <f ca="1">IFERROR(IF(Кредит_не_выплачен*Введенные_значения,Ежемесячный_платеж,""), "")</f>
        <v/>
      </c>
      <c r="F68" s="38" t="str">
        <f ca="1">IFERROR(IF(Кредит_не_выплачен*Введенные_значения,Основной долг,""), "")</f>
        <v/>
      </c>
      <c r="G68" s="34" t="str">
        <f ca="1">IFERROR(IF(Кредит_не_выплачен*Введенные_значения,Процент,""), "")</f>
        <v/>
      </c>
      <c r="H68" s="38" t="str">
        <f ca="1">IFERROR(IF(Кредит_не_выплачен*Введенные_значения,Конечный_баланс,""), "")</f>
        <v/>
      </c>
      <c r="J68" s="69"/>
      <c r="K68" s="69"/>
      <c r="L68" s="69"/>
      <c r="M68" s="69"/>
      <c r="N68" s="69"/>
      <c r="O68" s="69"/>
      <c r="P68" s="69"/>
      <c r="Q68" s="69"/>
      <c r="R68" s="69"/>
      <c r="S68" s="69"/>
    </row>
    <row r="69" spans="2:19">
      <c r="B69" s="36" t="str">
        <f ca="1">IFERROR(IF(Кредит_не_выплачен*Введенные_значения,Номер_платежа,""), "")</f>
        <v/>
      </c>
      <c r="C69" s="37" t="str">
        <f ca="1">IFERROR(IF(Кредит_не_выплачен*Введенные_значения,Дата_платежа,""), "")</f>
        <v/>
      </c>
      <c r="D69" s="38" t="str">
        <f ca="1">IFERROR(IF(Кредит_не_выплачен*Введенные_значения,Начальный_баланс,""), "")</f>
        <v/>
      </c>
      <c r="E69" s="38" t="str">
        <f ca="1">IFERROR(IF(Кредит_не_выплачен*Введенные_значения,Ежемесячный_платеж,""), "")</f>
        <v/>
      </c>
      <c r="F69" s="38" t="str">
        <f ca="1">IFERROR(IF(Кредит_не_выплачен*Введенные_значения,Основной долг,""), "")</f>
        <v/>
      </c>
      <c r="G69" s="34" t="str">
        <f ca="1">IFERROR(IF(Кредит_не_выплачен*Введенные_значения,Процент,""), "")</f>
        <v/>
      </c>
      <c r="H69" s="38" t="str">
        <f ca="1">IFERROR(IF(Кредит_не_выплачен*Введенные_значения,Конечный_баланс,""), "")</f>
        <v/>
      </c>
      <c r="J69" s="69"/>
      <c r="K69" s="69"/>
      <c r="L69" s="69"/>
      <c r="M69" s="69"/>
      <c r="N69" s="69"/>
      <c r="O69" s="69"/>
      <c r="P69" s="69"/>
      <c r="Q69" s="69"/>
      <c r="R69" s="69"/>
      <c r="S69" s="69"/>
    </row>
    <row r="70" spans="2:19">
      <c r="B70" s="36" t="str">
        <f ca="1">IFERROR(IF(Кредит_не_выплачен*Введенные_значения,Номер_платежа,""), "")</f>
        <v/>
      </c>
      <c r="C70" s="37" t="str">
        <f ca="1">IFERROR(IF(Кредит_не_выплачен*Введенные_значения,Дата_платежа,""), "")</f>
        <v/>
      </c>
      <c r="D70" s="38" t="str">
        <f ca="1">IFERROR(IF(Кредит_не_выплачен*Введенные_значения,Начальный_баланс,""), "")</f>
        <v/>
      </c>
      <c r="E70" s="38" t="str">
        <f ca="1">IFERROR(IF(Кредит_не_выплачен*Введенные_значения,Ежемесячный_платеж,""), "")</f>
        <v/>
      </c>
      <c r="F70" s="38" t="str">
        <f ca="1">IFERROR(IF(Кредит_не_выплачен*Введенные_значения,Основной долг,""), "")</f>
        <v/>
      </c>
      <c r="G70" s="34" t="str">
        <f ca="1">IFERROR(IF(Кредит_не_выплачен*Введенные_значения,Процент,""), "")</f>
        <v/>
      </c>
      <c r="H70" s="38" t="str">
        <f ca="1">IFERROR(IF(Кредит_не_выплачен*Введенные_значения,Конечный_баланс,""), "")</f>
        <v/>
      </c>
      <c r="J70" s="69"/>
      <c r="K70" s="69"/>
      <c r="L70" s="69"/>
      <c r="M70" s="69"/>
      <c r="N70" s="69"/>
      <c r="O70" s="69"/>
      <c r="P70" s="69"/>
      <c r="Q70" s="69"/>
      <c r="R70" s="69"/>
      <c r="S70" s="69"/>
    </row>
    <row r="71" spans="2:19">
      <c r="B71" s="36" t="str">
        <f ca="1">IFERROR(IF(Кредит_не_выплачен*Введенные_значения,Номер_платежа,""), "")</f>
        <v/>
      </c>
      <c r="C71" s="37" t="str">
        <f ca="1">IFERROR(IF(Кредит_не_выплачен*Введенные_значения,Дата_платежа,""), "")</f>
        <v/>
      </c>
      <c r="D71" s="38" t="str">
        <f ca="1">IFERROR(IF(Кредит_не_выплачен*Введенные_значения,Начальный_баланс,""), "")</f>
        <v/>
      </c>
      <c r="E71" s="38" t="str">
        <f ca="1">IFERROR(IF(Кредит_не_выплачен*Введенные_значения,Ежемесячный_платеж,""), "")</f>
        <v/>
      </c>
      <c r="F71" s="38" t="str">
        <f ca="1">IFERROR(IF(Кредит_не_выплачен*Введенные_значения,Основной долг,""), "")</f>
        <v/>
      </c>
      <c r="G71" s="34" t="str">
        <f ca="1">IFERROR(IF(Кредит_не_выплачен*Введенные_значения,Процент,""), "")</f>
        <v/>
      </c>
      <c r="H71" s="38" t="str">
        <f ca="1">IFERROR(IF(Кредит_не_выплачен*Введенные_значения,Конечный_баланс,""), "")</f>
        <v/>
      </c>
      <c r="J71" s="69"/>
      <c r="K71" s="69"/>
      <c r="L71" s="69"/>
      <c r="M71" s="69"/>
      <c r="N71" s="69"/>
      <c r="O71" s="69"/>
      <c r="P71" s="69"/>
      <c r="Q71" s="69"/>
      <c r="R71" s="69"/>
      <c r="S71" s="69"/>
    </row>
    <row r="72" spans="2:19">
      <c r="B72" s="36" t="str">
        <f ca="1">IFERROR(IF(Кредит_не_выплачен*Введенные_значения,Номер_платежа,""), "")</f>
        <v/>
      </c>
      <c r="C72" s="37" t="str">
        <f ca="1">IFERROR(IF(Кредит_не_выплачен*Введенные_значения,Дата_платежа,""), "")</f>
        <v/>
      </c>
      <c r="D72" s="38" t="str">
        <f ca="1">IFERROR(IF(Кредит_не_выплачен*Введенные_значения,Начальный_баланс,""), "")</f>
        <v/>
      </c>
      <c r="E72" s="38" t="str">
        <f ca="1">IFERROR(IF(Кредит_не_выплачен*Введенные_значения,Ежемесячный_платеж,""), "")</f>
        <v/>
      </c>
      <c r="F72" s="38" t="str">
        <f ca="1">IFERROR(IF(Кредит_не_выплачен*Введенные_значения,Основной долг,""), "")</f>
        <v/>
      </c>
      <c r="G72" s="34" t="str">
        <f ca="1">IFERROR(IF(Кредит_не_выплачен*Введенные_значения,Процент,""), "")</f>
        <v/>
      </c>
      <c r="H72" s="38" t="str">
        <f ca="1">IFERROR(IF(Кредит_не_выплачен*Введенные_значения,Конечный_баланс,""), "")</f>
        <v/>
      </c>
      <c r="J72" s="69"/>
      <c r="K72" s="69"/>
      <c r="L72" s="69"/>
      <c r="M72" s="69"/>
      <c r="N72" s="69"/>
      <c r="O72" s="69"/>
      <c r="P72" s="69"/>
      <c r="Q72" s="69"/>
      <c r="R72" s="69"/>
      <c r="S72" s="69"/>
    </row>
    <row r="73" spans="2:19">
      <c r="B73" s="36" t="str">
        <f ca="1">IFERROR(IF(Кредит_не_выплачен*Введенные_значения,Номер_платежа,""), "")</f>
        <v/>
      </c>
      <c r="C73" s="37" t="str">
        <f ca="1">IFERROR(IF(Кредит_не_выплачен*Введенные_значения,Дата_платежа,""), "")</f>
        <v/>
      </c>
      <c r="D73" s="38" t="str">
        <f ca="1">IFERROR(IF(Кредит_не_выплачен*Введенные_значения,Начальный_баланс,""), "")</f>
        <v/>
      </c>
      <c r="E73" s="38" t="str">
        <f ca="1">IFERROR(IF(Кредит_не_выплачен*Введенные_значения,Ежемесячный_платеж,""), "")</f>
        <v/>
      </c>
      <c r="F73" s="38" t="str">
        <f ca="1">IFERROR(IF(Кредит_не_выплачен*Введенные_значения,Основной долг,""), "")</f>
        <v/>
      </c>
      <c r="G73" s="34" t="str">
        <f ca="1">IFERROR(IF(Кредит_не_выплачен*Введенные_значения,Процент,""), "")</f>
        <v/>
      </c>
      <c r="H73" s="38" t="str">
        <f ca="1">IFERROR(IF(Кредит_не_выплачен*Введенные_значения,Конечный_баланс,""), "")</f>
        <v/>
      </c>
      <c r="J73" s="69"/>
      <c r="K73" s="69"/>
      <c r="L73" s="69"/>
      <c r="M73" s="69"/>
      <c r="N73" s="69"/>
      <c r="O73" s="69"/>
      <c r="P73" s="69"/>
      <c r="Q73" s="69"/>
      <c r="R73" s="69"/>
      <c r="S73" s="69"/>
    </row>
    <row r="74" spans="2:19">
      <c r="B74" s="36" t="str">
        <f ca="1">IFERROR(IF(Кредит_не_выплачен*Введенные_значения,Номер_платежа,""), "")</f>
        <v/>
      </c>
      <c r="C74" s="37" t="str">
        <f ca="1">IFERROR(IF(Кредит_не_выплачен*Введенные_значения,Дата_платежа,""), "")</f>
        <v/>
      </c>
      <c r="D74" s="38" t="str">
        <f ca="1">IFERROR(IF(Кредит_не_выплачен*Введенные_значения,Начальный_баланс,""), "")</f>
        <v/>
      </c>
      <c r="E74" s="38" t="str">
        <f ca="1">IFERROR(IF(Кредит_не_выплачен*Введенные_значения,Ежемесячный_платеж,""), "")</f>
        <v/>
      </c>
      <c r="F74" s="38" t="str">
        <f ca="1">IFERROR(IF(Кредит_не_выплачен*Введенные_значения,Основной долг,""), "")</f>
        <v/>
      </c>
      <c r="G74" s="34" t="str">
        <f ca="1">IFERROR(IF(Кредит_не_выплачен*Введенные_значения,Процент,""), "")</f>
        <v/>
      </c>
      <c r="H74" s="38" t="str">
        <f ca="1">IFERROR(IF(Кредит_не_выплачен*Введенные_значения,Конечный_баланс,""), "")</f>
        <v/>
      </c>
      <c r="J74" s="69"/>
      <c r="K74" s="69"/>
      <c r="L74" s="69"/>
      <c r="M74" s="69"/>
      <c r="N74" s="69"/>
      <c r="O74" s="69"/>
      <c r="P74" s="69"/>
      <c r="Q74" s="69"/>
      <c r="R74" s="69"/>
      <c r="S74" s="69"/>
    </row>
    <row r="75" spans="2:19">
      <c r="B75" s="36" t="str">
        <f ca="1">IFERROR(IF(Кредит_не_выплачен*Введенные_значения,Номер_платежа,""), "")</f>
        <v/>
      </c>
      <c r="C75" s="37" t="str">
        <f ca="1">IFERROR(IF(Кредит_не_выплачен*Введенные_значения,Дата_платежа,""), "")</f>
        <v/>
      </c>
      <c r="D75" s="38" t="str">
        <f ca="1">IFERROR(IF(Кредит_не_выплачен*Введенные_значения,Начальный_баланс,""), "")</f>
        <v/>
      </c>
      <c r="E75" s="38" t="str">
        <f ca="1">IFERROR(IF(Кредит_не_выплачен*Введенные_значения,Ежемесячный_платеж,""), "")</f>
        <v/>
      </c>
      <c r="F75" s="38" t="str">
        <f ca="1">IFERROR(IF(Кредит_не_выплачен*Введенные_значения,Основной долг,""), "")</f>
        <v/>
      </c>
      <c r="G75" s="34" t="str">
        <f ca="1">IFERROR(IF(Кредит_не_выплачен*Введенные_значения,Процент,""), "")</f>
        <v/>
      </c>
      <c r="H75" s="38" t="str">
        <f ca="1">IFERROR(IF(Кредит_не_выплачен*Введенные_значения,Конечный_баланс,""), "")</f>
        <v/>
      </c>
      <c r="J75" s="69"/>
      <c r="K75" s="69"/>
      <c r="L75" s="69"/>
      <c r="M75" s="69"/>
      <c r="N75" s="69"/>
      <c r="O75" s="69"/>
      <c r="P75" s="69"/>
      <c r="Q75" s="69"/>
      <c r="R75" s="69"/>
      <c r="S75" s="69"/>
    </row>
    <row r="76" spans="2:19">
      <c r="B76" s="36" t="str">
        <f ca="1">IFERROR(IF(Кредит_не_выплачен*Введенные_значения,Номер_платежа,""), "")</f>
        <v/>
      </c>
      <c r="C76" s="37" t="str">
        <f ca="1">IFERROR(IF(Кредит_не_выплачен*Введенные_значения,Дата_платежа,""), "")</f>
        <v/>
      </c>
      <c r="D76" s="38" t="str">
        <f ca="1">IFERROR(IF(Кредит_не_выплачен*Введенные_значения,Начальный_баланс,""), "")</f>
        <v/>
      </c>
      <c r="E76" s="38" t="str">
        <f ca="1">IFERROR(IF(Кредит_не_выплачен*Введенные_значения,Ежемесячный_платеж,""), "")</f>
        <v/>
      </c>
      <c r="F76" s="38" t="str">
        <f ca="1">IFERROR(IF(Кредит_не_выплачен*Введенные_значения,Основной долг,""), "")</f>
        <v/>
      </c>
      <c r="G76" s="34" t="str">
        <f ca="1">IFERROR(IF(Кредит_не_выплачен*Введенные_значения,Процент,""), "")</f>
        <v/>
      </c>
      <c r="H76" s="38" t="str">
        <f ca="1">IFERROR(IF(Кредит_не_выплачен*Введенные_значения,Конечный_баланс,""), "")</f>
        <v/>
      </c>
      <c r="J76" s="69"/>
      <c r="K76" s="69"/>
      <c r="L76" s="69"/>
      <c r="M76" s="69"/>
      <c r="N76" s="69"/>
      <c r="O76" s="69"/>
      <c r="P76" s="69"/>
      <c r="Q76" s="69"/>
      <c r="R76" s="69"/>
      <c r="S76" s="69"/>
    </row>
    <row r="77" spans="2:19">
      <c r="B77" s="36" t="str">
        <f ca="1">IFERROR(IF(Кредит_не_выплачен*Введенные_значения,Номер_платежа,""), "")</f>
        <v/>
      </c>
      <c r="C77" s="37" t="str">
        <f ca="1">IFERROR(IF(Кредит_не_выплачен*Введенные_значения,Дата_платежа,""), "")</f>
        <v/>
      </c>
      <c r="D77" s="38" t="str">
        <f ca="1">IFERROR(IF(Кредит_не_выплачен*Введенные_значения,Начальный_баланс,""), "")</f>
        <v/>
      </c>
      <c r="E77" s="38" t="str">
        <f ca="1">IFERROR(IF(Кредит_не_выплачен*Введенные_значения,Ежемесячный_платеж,""), "")</f>
        <v/>
      </c>
      <c r="F77" s="38" t="str">
        <f ca="1">IFERROR(IF(Кредит_не_выплачен*Введенные_значения,Основной долг,""), "")</f>
        <v/>
      </c>
      <c r="G77" s="34" t="str">
        <f ca="1">IFERROR(IF(Кредит_не_выплачен*Введенные_значения,Процент,""), "")</f>
        <v/>
      </c>
      <c r="H77" s="38" t="str">
        <f ca="1">IFERROR(IF(Кредит_не_выплачен*Введенные_значения,Конечный_баланс,""), "")</f>
        <v/>
      </c>
      <c r="J77" s="69"/>
      <c r="K77" s="69"/>
      <c r="L77" s="69"/>
      <c r="M77" s="69"/>
      <c r="N77" s="69"/>
      <c r="O77" s="69"/>
      <c r="P77" s="69"/>
      <c r="Q77" s="69"/>
      <c r="R77" s="69"/>
      <c r="S77" s="69"/>
    </row>
    <row r="78" spans="2:19">
      <c r="B78" s="36" t="str">
        <f ca="1">IFERROR(IF(Кредит_не_выплачен*Введенные_значения,Номер_платежа,""), "")</f>
        <v/>
      </c>
      <c r="C78" s="37" t="str">
        <f ca="1">IFERROR(IF(Кредит_не_выплачен*Введенные_значения,Дата_платежа,""), "")</f>
        <v/>
      </c>
      <c r="D78" s="38" t="str">
        <f ca="1">IFERROR(IF(Кредит_не_выплачен*Введенные_значения,Начальный_баланс,""), "")</f>
        <v/>
      </c>
      <c r="E78" s="38" t="str">
        <f ca="1">IFERROR(IF(Кредит_не_выплачен*Введенные_значения,Ежемесячный_платеж,""), "")</f>
        <v/>
      </c>
      <c r="F78" s="38" t="str">
        <f ca="1">IFERROR(IF(Кредит_не_выплачен*Введенные_значения,Основной долг,""), "")</f>
        <v/>
      </c>
      <c r="G78" s="34" t="str">
        <f ca="1">IFERROR(IF(Кредит_не_выплачен*Введенные_значения,Процент,""), "")</f>
        <v/>
      </c>
      <c r="H78" s="38" t="str">
        <f ca="1">IFERROR(IF(Кредит_не_выплачен*Введенные_значения,Конечный_баланс,""), "")</f>
        <v/>
      </c>
      <c r="J78" s="69"/>
      <c r="K78" s="69"/>
      <c r="L78" s="69"/>
      <c r="M78" s="69"/>
      <c r="N78" s="69"/>
      <c r="O78" s="69"/>
      <c r="P78" s="69"/>
      <c r="Q78" s="69"/>
      <c r="R78" s="69"/>
      <c r="S78" s="69"/>
    </row>
    <row r="79" spans="2:19">
      <c r="B79" s="36" t="str">
        <f ca="1">IFERROR(IF(Кредит_не_выплачен*Введенные_значения,Номер_платежа,""), "")</f>
        <v/>
      </c>
      <c r="C79" s="37" t="str">
        <f ca="1">IFERROR(IF(Кредит_не_выплачен*Введенные_значения,Дата_платежа,""), "")</f>
        <v/>
      </c>
      <c r="D79" s="38" t="str">
        <f ca="1">IFERROR(IF(Кредит_не_выплачен*Введенные_значения,Начальный_баланс,""), "")</f>
        <v/>
      </c>
      <c r="E79" s="38" t="str">
        <f ca="1">IFERROR(IF(Кредит_не_выплачен*Введенные_значения,Ежемесячный_платеж,""), "")</f>
        <v/>
      </c>
      <c r="F79" s="38" t="str">
        <f ca="1">IFERROR(IF(Кредит_не_выплачен*Введенные_значения,Основной долг,""), "")</f>
        <v/>
      </c>
      <c r="G79" s="34" t="str">
        <f ca="1">IFERROR(IF(Кредит_не_выплачен*Введенные_значения,Процент,""), "")</f>
        <v/>
      </c>
      <c r="H79" s="38" t="str">
        <f ca="1">IFERROR(IF(Кредит_не_выплачен*Введенные_значения,Конечный_баланс,""), "")</f>
        <v/>
      </c>
      <c r="J79" s="69"/>
      <c r="K79" s="69"/>
      <c r="L79" s="69"/>
      <c r="M79" s="69"/>
      <c r="N79" s="69"/>
      <c r="O79" s="69"/>
      <c r="P79" s="69"/>
      <c r="Q79" s="69"/>
      <c r="R79" s="69"/>
      <c r="S79" s="69"/>
    </row>
    <row r="80" spans="2:19">
      <c r="B80" s="36" t="str">
        <f ca="1">IFERROR(IF(Кредит_не_выплачен*Введенные_значения,Номер_платежа,""), "")</f>
        <v/>
      </c>
      <c r="C80" s="37" t="str">
        <f ca="1">IFERROR(IF(Кредит_не_выплачен*Введенные_значения,Дата_платежа,""), "")</f>
        <v/>
      </c>
      <c r="D80" s="38" t="str">
        <f ca="1">IFERROR(IF(Кредит_не_выплачен*Введенные_значения,Начальный_баланс,""), "")</f>
        <v/>
      </c>
      <c r="E80" s="38" t="str">
        <f ca="1">IFERROR(IF(Кредит_не_выплачен*Введенные_значения,Ежемесячный_платеж,""), "")</f>
        <v/>
      </c>
      <c r="F80" s="38" t="str">
        <f ca="1">IFERROR(IF(Кредит_не_выплачен*Введенные_значения,Основной долг,""), "")</f>
        <v/>
      </c>
      <c r="G80" s="34" t="str">
        <f ca="1">IFERROR(IF(Кредит_не_выплачен*Введенные_значения,Процент,""), "")</f>
        <v/>
      </c>
      <c r="H80" s="38" t="str">
        <f ca="1">IFERROR(IF(Кредит_не_выплачен*Введенные_значения,Конечный_баланс,""), "")</f>
        <v/>
      </c>
      <c r="J80" s="69"/>
      <c r="K80" s="69"/>
      <c r="L80" s="69"/>
      <c r="M80" s="69"/>
      <c r="N80" s="69"/>
      <c r="O80" s="69"/>
      <c r="P80" s="69"/>
      <c r="Q80" s="69"/>
      <c r="R80" s="69"/>
      <c r="S80" s="69"/>
    </row>
    <row r="81" spans="2:19">
      <c r="B81" s="36" t="str">
        <f ca="1">IFERROR(IF(Кредит_не_выплачен*Введенные_значения,Номер_платежа,""), "")</f>
        <v/>
      </c>
      <c r="C81" s="37" t="str">
        <f ca="1">IFERROR(IF(Кредит_не_выплачен*Введенные_значения,Дата_платежа,""), "")</f>
        <v/>
      </c>
      <c r="D81" s="38" t="str">
        <f ca="1">IFERROR(IF(Кредит_не_выплачен*Введенные_значения,Начальный_баланс,""), "")</f>
        <v/>
      </c>
      <c r="E81" s="38" t="str">
        <f ca="1">IFERROR(IF(Кредит_не_выплачен*Введенные_значения,Ежемесячный_платеж,""), "")</f>
        <v/>
      </c>
      <c r="F81" s="38" t="str">
        <f ca="1">IFERROR(IF(Кредит_не_выплачен*Введенные_значения,Основной долг,""), "")</f>
        <v/>
      </c>
      <c r="G81" s="34" t="str">
        <f ca="1">IFERROR(IF(Кредит_не_выплачен*Введенные_значения,Процент,""), "")</f>
        <v/>
      </c>
      <c r="H81" s="38" t="str">
        <f ca="1">IFERROR(IF(Кредит_не_выплачен*Введенные_значения,Конечный_баланс,""), "")</f>
        <v/>
      </c>
      <c r="J81" s="69"/>
      <c r="K81" s="69"/>
      <c r="L81" s="69"/>
      <c r="M81" s="69"/>
      <c r="N81" s="69"/>
      <c r="O81" s="69"/>
      <c r="P81" s="69"/>
      <c r="Q81" s="69"/>
      <c r="R81" s="69"/>
      <c r="S81" s="69"/>
    </row>
    <row r="82" spans="2:19">
      <c r="B82" s="36" t="str">
        <f ca="1">IFERROR(IF(Кредит_не_выплачен*Введенные_значения,Номер_платежа,""), "")</f>
        <v/>
      </c>
      <c r="C82" s="37" t="str">
        <f ca="1">IFERROR(IF(Кредит_не_выплачен*Введенные_значения,Дата_платежа,""), "")</f>
        <v/>
      </c>
      <c r="D82" s="38" t="str">
        <f ca="1">IFERROR(IF(Кредит_не_выплачен*Введенные_значения,Начальный_баланс,""), "")</f>
        <v/>
      </c>
      <c r="E82" s="38" t="str">
        <f ca="1">IFERROR(IF(Кредит_не_выплачен*Введенные_значения,Ежемесячный_платеж,""), "")</f>
        <v/>
      </c>
      <c r="F82" s="38" t="str">
        <f ca="1">IFERROR(IF(Кредит_не_выплачен*Введенные_значения,Основной долг,""), "")</f>
        <v/>
      </c>
      <c r="G82" s="34" t="str">
        <f ca="1">IFERROR(IF(Кредит_не_выплачен*Введенные_значения,Процент,""), "")</f>
        <v/>
      </c>
      <c r="H82" s="38" t="str">
        <f ca="1">IFERROR(IF(Кредит_не_выплачен*Введенные_значения,Конечный_баланс,""), "")</f>
        <v/>
      </c>
      <c r="J82" s="69"/>
      <c r="K82" s="69"/>
      <c r="L82" s="69"/>
      <c r="M82" s="69"/>
      <c r="N82" s="69"/>
      <c r="O82" s="69"/>
      <c r="P82" s="69"/>
      <c r="Q82" s="69"/>
      <c r="R82" s="69"/>
      <c r="S82" s="69"/>
    </row>
    <row r="83" spans="2:19">
      <c r="B83" s="36" t="str">
        <f ca="1">IFERROR(IF(Кредит_не_выплачен*Введенные_значения,Номер_платежа,""), "")</f>
        <v/>
      </c>
      <c r="C83" s="37" t="str">
        <f ca="1">IFERROR(IF(Кредит_не_выплачен*Введенные_значения,Дата_платежа,""), "")</f>
        <v/>
      </c>
      <c r="D83" s="38" t="str">
        <f ca="1">IFERROR(IF(Кредит_не_выплачен*Введенные_значения,Начальный_баланс,""), "")</f>
        <v/>
      </c>
      <c r="E83" s="38" t="str">
        <f ca="1">IFERROR(IF(Кредит_не_выплачен*Введенные_значения,Ежемесячный_платеж,""), "")</f>
        <v/>
      </c>
      <c r="F83" s="38" t="str">
        <f ca="1">IFERROR(IF(Кредит_не_выплачен*Введенные_значения,Основной долг,""), "")</f>
        <v/>
      </c>
      <c r="G83" s="34" t="str">
        <f ca="1">IFERROR(IF(Кредит_не_выплачен*Введенные_значения,Процент,""), "")</f>
        <v/>
      </c>
      <c r="H83" s="38" t="str">
        <f ca="1">IFERROR(IF(Кредит_не_выплачен*Введенные_значения,Конечный_баланс,""), "")</f>
        <v/>
      </c>
      <c r="J83" s="69"/>
      <c r="K83" s="69"/>
      <c r="L83" s="69"/>
      <c r="M83" s="69"/>
      <c r="N83" s="69"/>
      <c r="O83" s="69"/>
      <c r="P83" s="69"/>
      <c r="Q83" s="69"/>
      <c r="R83" s="69"/>
      <c r="S83" s="69"/>
    </row>
    <row r="84" spans="2:19">
      <c r="B84" s="36" t="str">
        <f ca="1">IFERROR(IF(Кредит_не_выплачен*Введенные_значения,Номер_платежа,""), "")</f>
        <v/>
      </c>
      <c r="C84" s="37" t="str">
        <f ca="1">IFERROR(IF(Кредит_не_выплачен*Введенные_значения,Дата_платежа,""), "")</f>
        <v/>
      </c>
      <c r="D84" s="38" t="str">
        <f ca="1">IFERROR(IF(Кредит_не_выплачен*Введенные_значения,Начальный_баланс,""), "")</f>
        <v/>
      </c>
      <c r="E84" s="38" t="str">
        <f ca="1">IFERROR(IF(Кредит_не_выплачен*Введенные_значения,Ежемесячный_платеж,""), "")</f>
        <v/>
      </c>
      <c r="F84" s="38" t="str">
        <f ca="1">IFERROR(IF(Кредит_не_выплачен*Введенные_значения,Основной долг,""), "")</f>
        <v/>
      </c>
      <c r="G84" s="34" t="str">
        <f ca="1">IFERROR(IF(Кредит_не_выплачен*Введенные_значения,Процент,""), "")</f>
        <v/>
      </c>
      <c r="H84" s="38" t="str">
        <f ca="1">IFERROR(IF(Кредит_не_выплачен*Введенные_значения,Конечный_баланс,""), "")</f>
        <v/>
      </c>
      <c r="J84" s="69"/>
      <c r="K84" s="69"/>
      <c r="L84" s="69"/>
      <c r="M84" s="69"/>
      <c r="N84" s="69"/>
      <c r="O84" s="69"/>
      <c r="P84" s="69"/>
      <c r="Q84" s="69"/>
      <c r="R84" s="69"/>
      <c r="S84" s="69"/>
    </row>
    <row r="85" spans="2:19">
      <c r="B85" s="36" t="str">
        <f ca="1">IFERROR(IF(Кредит_не_выплачен*Введенные_значения,Номер_платежа,""), "")</f>
        <v/>
      </c>
      <c r="C85" s="37" t="str">
        <f ca="1">IFERROR(IF(Кредит_не_выплачен*Введенные_значения,Дата_платежа,""), "")</f>
        <v/>
      </c>
      <c r="D85" s="38" t="str">
        <f ca="1">IFERROR(IF(Кредит_не_выплачен*Введенные_значения,Начальный_баланс,""), "")</f>
        <v/>
      </c>
      <c r="E85" s="38" t="str">
        <f ca="1">IFERROR(IF(Кредит_не_выплачен*Введенные_значения,Ежемесячный_платеж,""), "")</f>
        <v/>
      </c>
      <c r="F85" s="38" t="str">
        <f ca="1">IFERROR(IF(Кредит_не_выплачен*Введенные_значения,Основной долг,""), "")</f>
        <v/>
      </c>
      <c r="G85" s="34" t="str">
        <f ca="1">IFERROR(IF(Кредит_не_выплачен*Введенные_значения,Процент,""), "")</f>
        <v/>
      </c>
      <c r="H85" s="38" t="str">
        <f ca="1">IFERROR(IF(Кредит_не_выплачен*Введенные_значения,Конечный_баланс,""), "")</f>
        <v/>
      </c>
      <c r="J85" s="69"/>
      <c r="K85" s="69"/>
      <c r="L85" s="69"/>
      <c r="M85" s="69"/>
      <c r="N85" s="69"/>
      <c r="O85" s="69"/>
      <c r="P85" s="69"/>
      <c r="Q85" s="69"/>
      <c r="R85" s="69"/>
      <c r="S85" s="69"/>
    </row>
    <row r="86" spans="2:19">
      <c r="B86" s="36" t="str">
        <f ca="1">IFERROR(IF(Кредит_не_выплачен*Введенные_значения,Номер_платежа,""), "")</f>
        <v/>
      </c>
      <c r="C86" s="37" t="str">
        <f ca="1">IFERROR(IF(Кредит_не_выплачен*Введенные_значения,Дата_платежа,""), "")</f>
        <v/>
      </c>
      <c r="D86" s="38" t="str">
        <f ca="1">IFERROR(IF(Кредит_не_выплачен*Введенные_значения,Начальный_баланс,""), "")</f>
        <v/>
      </c>
      <c r="E86" s="38" t="str">
        <f ca="1">IFERROR(IF(Кредит_не_выплачен*Введенные_значения,Ежемесячный_платеж,""), "")</f>
        <v/>
      </c>
      <c r="F86" s="38" t="str">
        <f ca="1">IFERROR(IF(Кредит_не_выплачен*Введенные_значения,Основной долг,""), "")</f>
        <v/>
      </c>
      <c r="G86" s="34" t="str">
        <f ca="1">IFERROR(IF(Кредит_не_выплачен*Введенные_значения,Процент,""), "")</f>
        <v/>
      </c>
      <c r="H86" s="38" t="str">
        <f ca="1">IFERROR(IF(Кредит_не_выплачен*Введенные_значения,Конечный_баланс,""), "")</f>
        <v/>
      </c>
      <c r="J86" s="69"/>
      <c r="K86" s="69"/>
      <c r="L86" s="69"/>
      <c r="M86" s="69"/>
      <c r="N86" s="69"/>
      <c r="O86" s="69"/>
      <c r="P86" s="69"/>
      <c r="Q86" s="69"/>
      <c r="R86" s="69"/>
      <c r="S86" s="69"/>
    </row>
    <row r="87" spans="2:19">
      <c r="B87" s="36" t="str">
        <f ca="1">IFERROR(IF(Кредит_не_выплачен*Введенные_значения,Номер_платежа,""), "")</f>
        <v/>
      </c>
      <c r="C87" s="37" t="str">
        <f ca="1">IFERROR(IF(Кредит_не_выплачен*Введенные_значения,Дата_платежа,""), "")</f>
        <v/>
      </c>
      <c r="D87" s="38" t="str">
        <f ca="1">IFERROR(IF(Кредит_не_выплачен*Введенные_значения,Начальный_баланс,""), "")</f>
        <v/>
      </c>
      <c r="E87" s="38" t="str">
        <f ca="1">IFERROR(IF(Кредит_не_выплачен*Введенные_значения,Ежемесячный_платеж,""), "")</f>
        <v/>
      </c>
      <c r="F87" s="38" t="str">
        <f ca="1">IFERROR(IF(Кредит_не_выплачен*Введенные_значения,Основной долг,""), "")</f>
        <v/>
      </c>
      <c r="G87" s="34" t="str">
        <f ca="1">IFERROR(IF(Кредит_не_выплачен*Введенные_значения,Процент,""), "")</f>
        <v/>
      </c>
      <c r="H87" s="38" t="str">
        <f ca="1">IFERROR(IF(Кредит_не_выплачен*Введенные_значения,Конечный_баланс,""), "")</f>
        <v/>
      </c>
      <c r="J87" s="69"/>
      <c r="K87" s="69"/>
      <c r="L87" s="69"/>
      <c r="M87" s="69"/>
      <c r="N87" s="69"/>
      <c r="O87" s="69"/>
      <c r="P87" s="69"/>
      <c r="Q87" s="69"/>
      <c r="R87" s="69"/>
      <c r="S87" s="69"/>
    </row>
    <row r="88" spans="2:19">
      <c r="B88" s="39" t="str">
        <f ca="1">IFERROR(IF(Кредит_не_выплачен*Введенные_значения,Номер_платежа,""), "")</f>
        <v/>
      </c>
      <c r="C88" s="40" t="str">
        <f ca="1">IFERROR(IF(Кредит_не_выплачен*Введенные_значения,Дата_платежа,""), "")</f>
        <v/>
      </c>
      <c r="D88" s="41" t="str">
        <f ca="1">IFERROR(IF(Кредит_не_выплачен*Введенные_значения,Начальный_баланс,""), "")</f>
        <v/>
      </c>
      <c r="E88" s="41" t="str">
        <f ca="1">IFERROR(IF(Кредит_не_выплачен*Введенные_значения,Ежемесячный_платеж,""), "")</f>
        <v/>
      </c>
      <c r="F88" s="41" t="str">
        <f ca="1">IFERROR(IF(Кредит_не_выплачен*Введенные_значения,Основной долг,""), "")</f>
        <v/>
      </c>
      <c r="G88" s="34" t="str">
        <f ca="1">IFERROR(IF(Кредит_не_выплачен*Введенные_значения,Процент,""), "")</f>
        <v/>
      </c>
      <c r="H88" s="41" t="str">
        <f ca="1">IFERROR(IF(Кредит_не_выплачен*Введенные_значения,Конечный_баланс,""), "")</f>
        <v/>
      </c>
      <c r="J88" s="69"/>
      <c r="K88" s="69"/>
      <c r="L88" s="69"/>
      <c r="M88" s="69"/>
      <c r="N88" s="69"/>
      <c r="O88" s="69"/>
      <c r="P88" s="69"/>
      <c r="Q88" s="69"/>
      <c r="R88" s="69"/>
      <c r="S88" s="69"/>
    </row>
    <row r="89" spans="2:19">
      <c r="B89" s="39" t="str">
        <f ca="1">IFERROR(IF(Кредит_не_выплачен*Введенные_значения,Номер_платежа,""), "")</f>
        <v/>
      </c>
      <c r="C89" s="40" t="str">
        <f ca="1">IFERROR(IF(Кредит_не_выплачен*Введенные_значения,Дата_платежа,""), "")</f>
        <v/>
      </c>
      <c r="D89" s="41" t="str">
        <f ca="1">IFERROR(IF(Кредит_не_выплачен*Введенные_значения,Начальный_баланс,""), "")</f>
        <v/>
      </c>
      <c r="E89" s="41" t="str">
        <f ca="1">IFERROR(IF(Кредит_не_выплачен*Введенные_значения,Ежемесячный_платеж,""), "")</f>
        <v/>
      </c>
      <c r="F89" s="41" t="str">
        <f ca="1">IFERROR(IF(Кредит_не_выплачен*Введенные_значения,Основной долг,""), "")</f>
        <v/>
      </c>
      <c r="G89" s="34" t="str">
        <f ca="1">IFERROR(IF(Кредит_не_выплачен*Введенные_значения,Процент,""), "")</f>
        <v/>
      </c>
      <c r="H89" s="41" t="str">
        <f ca="1">IFERROR(IF(Кредит_не_выплачен*Введенные_значения,Конечный_баланс,""), "")</f>
        <v/>
      </c>
      <c r="J89" s="69"/>
      <c r="K89" s="69"/>
      <c r="L89" s="69"/>
      <c r="M89" s="69"/>
      <c r="N89" s="69"/>
      <c r="O89" s="69"/>
      <c r="P89" s="69"/>
      <c r="Q89" s="69"/>
      <c r="R89" s="69"/>
      <c r="S89" s="69"/>
    </row>
    <row r="90" spans="2:19">
      <c r="B90" s="39" t="str">
        <f ca="1">IFERROR(IF(Кредит_не_выплачен*Введенные_значения,Номер_платежа,""), "")</f>
        <v/>
      </c>
      <c r="C90" s="40" t="str">
        <f ca="1">IFERROR(IF(Кредит_не_выплачен*Введенные_значения,Дата_платежа,""), "")</f>
        <v/>
      </c>
      <c r="D90" s="41" t="str">
        <f ca="1">IFERROR(IF(Кредит_не_выплачен*Введенные_значения,Начальный_баланс,""), "")</f>
        <v/>
      </c>
      <c r="E90" s="41" t="str">
        <f ca="1">IFERROR(IF(Кредит_не_выплачен*Введенные_значения,Ежемесячный_платеж,""), "")</f>
        <v/>
      </c>
      <c r="F90" s="41" t="str">
        <f ca="1">IFERROR(IF(Кредит_не_выплачен*Введенные_значения,Основной долг,""), "")</f>
        <v/>
      </c>
      <c r="G90" s="34" t="str">
        <f ca="1">IFERROR(IF(Кредит_не_выплачен*Введенные_значения,Процент,""), "")</f>
        <v/>
      </c>
      <c r="H90" s="41" t="str">
        <f ca="1">IFERROR(IF(Кредит_не_выплачен*Введенные_значения,Конечный_баланс,""), "")</f>
        <v/>
      </c>
      <c r="J90" s="69"/>
      <c r="K90" s="69"/>
      <c r="L90" s="69"/>
      <c r="M90" s="69"/>
      <c r="N90" s="69"/>
      <c r="O90" s="69"/>
      <c r="P90" s="69"/>
      <c r="Q90" s="69"/>
      <c r="R90" s="69"/>
      <c r="S90" s="69"/>
    </row>
    <row r="91" spans="2:19">
      <c r="B91" s="39" t="str">
        <f ca="1">IFERROR(IF(Кредит_не_выплачен*Введенные_значения,Номер_платежа,""), "")</f>
        <v/>
      </c>
      <c r="C91" s="40" t="str">
        <f ca="1">IFERROR(IF(Кредит_не_выплачен*Введенные_значения,Дата_платежа,""), "")</f>
        <v/>
      </c>
      <c r="D91" s="41" t="str">
        <f ca="1">IFERROR(IF(Кредит_не_выплачен*Введенные_значения,Начальный_баланс,""), "")</f>
        <v/>
      </c>
      <c r="E91" s="41" t="str">
        <f ca="1">IFERROR(IF(Кредит_не_выплачен*Введенные_значения,Ежемесячный_платеж,""), "")</f>
        <v/>
      </c>
      <c r="F91" s="41" t="str">
        <f ca="1">IFERROR(IF(Кредит_не_выплачен*Введенные_значения,Основной долг,""), "")</f>
        <v/>
      </c>
      <c r="G91" s="34" t="str">
        <f ca="1">IFERROR(IF(Кредит_не_выплачен*Введенные_значения,Процент,""), "")</f>
        <v/>
      </c>
      <c r="H91" s="41" t="str">
        <f ca="1">IFERROR(IF(Кредит_не_выплачен*Введенные_значения,Конечный_баланс,""), "")</f>
        <v/>
      </c>
      <c r="J91" s="69"/>
      <c r="K91" s="69"/>
      <c r="L91" s="69"/>
      <c r="M91" s="69"/>
      <c r="N91" s="69"/>
      <c r="O91" s="69"/>
      <c r="P91" s="69"/>
      <c r="Q91" s="69"/>
      <c r="R91" s="69"/>
      <c r="S91" s="69"/>
    </row>
    <row r="92" spans="2:19">
      <c r="B92" s="39" t="str">
        <f ca="1">IFERROR(IF(Кредит_не_выплачен*Введенные_значения,Номер_платежа,""), "")</f>
        <v/>
      </c>
      <c r="C92" s="40" t="str">
        <f ca="1">IFERROR(IF(Кредит_не_выплачен*Введенные_значения,Дата_платежа,""), "")</f>
        <v/>
      </c>
      <c r="D92" s="41" t="str">
        <f ca="1">IFERROR(IF(Кредит_не_выплачен*Введенные_значения,Начальный_баланс,""), "")</f>
        <v/>
      </c>
      <c r="E92" s="41" t="str">
        <f ca="1">IFERROR(IF(Кредит_не_выплачен*Введенные_значения,Ежемесячный_платеж,""), "")</f>
        <v/>
      </c>
      <c r="F92" s="41" t="str">
        <f ca="1">IFERROR(IF(Кредит_не_выплачен*Введенные_значения,Основной долг,""), "")</f>
        <v/>
      </c>
      <c r="G92" s="34" t="str">
        <f ca="1">IFERROR(IF(Кредит_не_выплачен*Введенные_значения,Процент,""), "")</f>
        <v/>
      </c>
      <c r="H92" s="41" t="str">
        <f ca="1">IFERROR(IF(Кредит_не_выплачен*Введенные_значения,Конечный_баланс,""), "")</f>
        <v/>
      </c>
      <c r="J92" s="69"/>
      <c r="K92" s="69"/>
      <c r="L92" s="69"/>
      <c r="M92" s="69"/>
      <c r="N92" s="69"/>
      <c r="O92" s="69"/>
      <c r="P92" s="69"/>
      <c r="Q92" s="69"/>
      <c r="R92" s="69"/>
      <c r="S92" s="69"/>
    </row>
    <row r="93" spans="2:19">
      <c r="B93" s="39" t="str">
        <f ca="1">IFERROR(IF(Кредит_не_выплачен*Введенные_значения,Номер_платежа,""), "")</f>
        <v/>
      </c>
      <c r="C93" s="40" t="str">
        <f ca="1">IFERROR(IF(Кредит_не_выплачен*Введенные_значения,Дата_платежа,""), "")</f>
        <v/>
      </c>
      <c r="D93" s="41" t="str">
        <f ca="1">IFERROR(IF(Кредит_не_выплачен*Введенные_значения,Начальный_баланс,""), "")</f>
        <v/>
      </c>
      <c r="E93" s="41" t="str">
        <f ca="1">IFERROR(IF(Кредит_не_выплачен*Введенные_значения,Ежемесячный_платеж,""), "")</f>
        <v/>
      </c>
      <c r="F93" s="41" t="str">
        <f ca="1">IFERROR(IF(Кредит_не_выплачен*Введенные_значения,Основной долг,""), "")</f>
        <v/>
      </c>
      <c r="G93" s="34" t="str">
        <f ca="1">IFERROR(IF(Кредит_не_выплачен*Введенные_значения,Процент,""), "")</f>
        <v/>
      </c>
      <c r="H93" s="41" t="str">
        <f ca="1">IFERROR(IF(Кредит_не_выплачен*Введенные_значения,Конечный_баланс,""), "")</f>
        <v/>
      </c>
      <c r="J93" s="69"/>
      <c r="K93" s="69"/>
      <c r="L93" s="69"/>
      <c r="M93" s="69"/>
      <c r="N93" s="69"/>
      <c r="O93" s="69"/>
      <c r="P93" s="69"/>
      <c r="Q93" s="69"/>
      <c r="R93" s="69"/>
      <c r="S93" s="69"/>
    </row>
    <row r="94" spans="2:19">
      <c r="B94" s="39" t="str">
        <f ca="1">IFERROR(IF(Кредит_не_выплачен*Введенные_значения,Номер_платежа,""), "")</f>
        <v/>
      </c>
      <c r="C94" s="40" t="str">
        <f ca="1">IFERROR(IF(Кредит_не_выплачен*Введенные_значения,Дата_платежа,""), "")</f>
        <v/>
      </c>
      <c r="D94" s="41" t="str">
        <f ca="1">IFERROR(IF(Кредит_не_выплачен*Введенные_значения,Начальный_баланс,""), "")</f>
        <v/>
      </c>
      <c r="E94" s="41" t="str">
        <f ca="1">IFERROR(IF(Кредит_не_выплачен*Введенные_значения,Ежемесячный_платеж,""), "")</f>
        <v/>
      </c>
      <c r="F94" s="41" t="str">
        <f ca="1">IFERROR(IF(Кредит_не_выплачен*Введенные_значения,Основной долг,""), "")</f>
        <v/>
      </c>
      <c r="G94" s="34" t="str">
        <f ca="1">IFERROR(IF(Кредит_не_выплачен*Введенные_значения,Процент,""), "")</f>
        <v/>
      </c>
      <c r="H94" s="41" t="str">
        <f ca="1">IFERROR(IF(Кредит_не_выплачен*Введенные_значения,Конечный_баланс,""), "")</f>
        <v/>
      </c>
      <c r="J94" s="69"/>
      <c r="K94" s="69"/>
      <c r="L94" s="69"/>
      <c r="M94" s="69"/>
      <c r="N94" s="69"/>
      <c r="O94" s="69"/>
      <c r="P94" s="69"/>
      <c r="Q94" s="69"/>
      <c r="R94" s="69"/>
      <c r="S94" s="69"/>
    </row>
    <row r="95" spans="2:19">
      <c r="B95" s="39" t="str">
        <f ca="1">IFERROR(IF(Кредит_не_выплачен*Введенные_значения,Номер_платежа,""), "")</f>
        <v/>
      </c>
      <c r="C95" s="40" t="str">
        <f ca="1">IFERROR(IF(Кредит_не_выплачен*Введенные_значения,Дата_платежа,""), "")</f>
        <v/>
      </c>
      <c r="D95" s="41" t="str">
        <f ca="1">IFERROR(IF(Кредит_не_выплачен*Введенные_значения,Начальный_баланс,""), "")</f>
        <v/>
      </c>
      <c r="E95" s="41" t="str">
        <f ca="1">IFERROR(IF(Кредит_не_выплачен*Введенные_значения,Ежемесячный_платеж,""), "")</f>
        <v/>
      </c>
      <c r="F95" s="41" t="str">
        <f ca="1">IFERROR(IF(Кредит_не_выплачен*Введенные_значения,Основной долг,""), "")</f>
        <v/>
      </c>
      <c r="G95" s="34" t="str">
        <f ca="1">IFERROR(IF(Кредит_не_выплачен*Введенные_значения,Процент,""), "")</f>
        <v/>
      </c>
      <c r="H95" s="41" t="str">
        <f ca="1">IFERROR(IF(Кредит_не_выплачен*Введенные_значения,Конечный_баланс,""), "")</f>
        <v/>
      </c>
      <c r="J95" s="69"/>
      <c r="K95" s="69"/>
      <c r="L95" s="69"/>
      <c r="M95" s="69"/>
      <c r="N95" s="69"/>
      <c r="O95" s="69"/>
      <c r="P95" s="69"/>
      <c r="Q95" s="69"/>
      <c r="R95" s="69"/>
      <c r="S95" s="69"/>
    </row>
    <row r="96" spans="2:19">
      <c r="B96" s="39" t="str">
        <f ca="1">IFERROR(IF(Кредит_не_выплачен*Введенные_значения,Номер_платежа,""), "")</f>
        <v/>
      </c>
      <c r="C96" s="40" t="str">
        <f ca="1">IFERROR(IF(Кредит_не_выплачен*Введенные_значения,Дата_платежа,""), "")</f>
        <v/>
      </c>
      <c r="D96" s="41" t="str">
        <f ca="1">IFERROR(IF(Кредит_не_выплачен*Введенные_значения,Начальный_баланс,""), "")</f>
        <v/>
      </c>
      <c r="E96" s="41" t="str">
        <f ca="1">IFERROR(IF(Кредит_не_выплачен*Введенные_значения,Ежемесячный_платеж,""), "")</f>
        <v/>
      </c>
      <c r="F96" s="41" t="str">
        <f ca="1">IFERROR(IF(Кредит_не_выплачен*Введенные_значения,Основной долг,""), "")</f>
        <v/>
      </c>
      <c r="G96" s="34" t="str">
        <f ca="1">IFERROR(IF(Кредит_не_выплачен*Введенные_значения,Процент,""), "")</f>
        <v/>
      </c>
      <c r="H96" s="41" t="str">
        <f ca="1">IFERROR(IF(Кредит_не_выплачен*Введенные_значения,Конечный_баланс,""), "")</f>
        <v/>
      </c>
      <c r="J96" s="69"/>
      <c r="K96" s="69"/>
      <c r="L96" s="69"/>
      <c r="M96" s="69"/>
      <c r="N96" s="69"/>
      <c r="O96" s="69"/>
      <c r="P96" s="69"/>
      <c r="Q96" s="69"/>
      <c r="R96" s="69"/>
      <c r="S96" s="69"/>
    </row>
    <row r="97" spans="2:19">
      <c r="B97" s="39" t="str">
        <f ca="1">IFERROR(IF(Кредит_не_выплачен*Введенные_значения,Номер_платежа,""), "")</f>
        <v/>
      </c>
      <c r="C97" s="40" t="str">
        <f ca="1">IFERROR(IF(Кредит_не_выплачен*Введенные_значения,Дата_платежа,""), "")</f>
        <v/>
      </c>
      <c r="D97" s="41" t="str">
        <f ca="1">IFERROR(IF(Кредит_не_выплачен*Введенные_значения,Начальный_баланс,""), "")</f>
        <v/>
      </c>
      <c r="E97" s="41" t="str">
        <f ca="1">IFERROR(IF(Кредит_не_выплачен*Введенные_значения,Ежемесячный_платеж,""), "")</f>
        <v/>
      </c>
      <c r="F97" s="41" t="str">
        <f ca="1">IFERROR(IF(Кредит_не_выплачен*Введенные_значения,Основной долг,""), "")</f>
        <v/>
      </c>
      <c r="G97" s="34" t="str">
        <f ca="1">IFERROR(IF(Кредит_не_выплачен*Введенные_значения,Процент,""), "")</f>
        <v/>
      </c>
      <c r="H97" s="41" t="str">
        <f ca="1">IFERROR(IF(Кредит_не_выплачен*Введенные_значения,Конечный_баланс,""), "")</f>
        <v/>
      </c>
      <c r="J97" s="69"/>
      <c r="K97" s="69"/>
      <c r="L97" s="69"/>
      <c r="M97" s="69"/>
      <c r="N97" s="69"/>
      <c r="O97" s="69"/>
      <c r="P97" s="69"/>
      <c r="Q97" s="69"/>
      <c r="R97" s="69"/>
      <c r="S97" s="69"/>
    </row>
    <row r="98" spans="2:19">
      <c r="B98" s="39" t="str">
        <f ca="1">IFERROR(IF(Кредит_не_выплачен*Введенные_значения,Номер_платежа,""), "")</f>
        <v/>
      </c>
      <c r="C98" s="40" t="str">
        <f ca="1">IFERROR(IF(Кредит_не_выплачен*Введенные_значения,Дата_платежа,""), "")</f>
        <v/>
      </c>
      <c r="D98" s="41" t="str">
        <f ca="1">IFERROR(IF(Кредит_не_выплачен*Введенные_значения,Начальный_баланс,""), "")</f>
        <v/>
      </c>
      <c r="E98" s="41" t="str">
        <f ca="1">IFERROR(IF(Кредит_не_выплачен*Введенные_значения,Ежемесячный_платеж,""), "")</f>
        <v/>
      </c>
      <c r="F98" s="41" t="str">
        <f ca="1">IFERROR(IF(Кредит_не_выплачен*Введенные_значения,Основной долг,""), "")</f>
        <v/>
      </c>
      <c r="G98" s="34" t="str">
        <f ca="1">IFERROR(IF(Кредит_не_выплачен*Введенные_значения,Процент,""), "")</f>
        <v/>
      </c>
      <c r="H98" s="41" t="str">
        <f ca="1">IFERROR(IF(Кредит_не_выплачен*Введенные_значения,Конечный_баланс,""), "")</f>
        <v/>
      </c>
      <c r="J98" s="69"/>
      <c r="K98" s="69"/>
      <c r="L98" s="69"/>
      <c r="M98" s="69"/>
      <c r="N98" s="69"/>
      <c r="O98" s="69"/>
      <c r="P98" s="69"/>
      <c r="Q98" s="69"/>
      <c r="R98" s="69"/>
      <c r="S98" s="69"/>
    </row>
    <row r="99" spans="2:19">
      <c r="B99" s="39" t="str">
        <f ca="1">IFERROR(IF(Кредит_не_выплачен*Введенные_значения,Номер_платежа,""), "")</f>
        <v/>
      </c>
      <c r="C99" s="40" t="str">
        <f ca="1">IFERROR(IF(Кредит_не_выплачен*Введенные_значения,Дата_платежа,""), "")</f>
        <v/>
      </c>
      <c r="D99" s="41" t="str">
        <f ca="1">IFERROR(IF(Кредит_не_выплачен*Введенные_значения,Начальный_баланс,""), "")</f>
        <v/>
      </c>
      <c r="E99" s="41" t="str">
        <f ca="1">IFERROR(IF(Кредит_не_выплачен*Введенные_значения,Ежемесячный_платеж,""), "")</f>
        <v/>
      </c>
      <c r="F99" s="41" t="str">
        <f ca="1">IFERROR(IF(Кредит_не_выплачен*Введенные_значения,Основной долг,""), "")</f>
        <v/>
      </c>
      <c r="G99" s="34" t="str">
        <f ca="1">IFERROR(IF(Кредит_не_выплачен*Введенные_значения,Процент,""), "")</f>
        <v/>
      </c>
      <c r="H99" s="41" t="str">
        <f ca="1">IFERROR(IF(Кредит_не_выплачен*Введенные_значения,Конечный_баланс,""), "")</f>
        <v/>
      </c>
      <c r="J99" s="69"/>
      <c r="K99" s="69"/>
      <c r="L99" s="69"/>
      <c r="M99" s="69"/>
      <c r="N99" s="69"/>
      <c r="O99" s="69"/>
      <c r="P99" s="69"/>
      <c r="Q99" s="69"/>
      <c r="R99" s="69"/>
      <c r="S99" s="69"/>
    </row>
    <row r="100" spans="2:19">
      <c r="B100" s="39" t="str">
        <f ca="1">IFERROR(IF(Кредит_не_выплачен*Введенные_значения,Номер_платежа,""), "")</f>
        <v/>
      </c>
      <c r="C100" s="40" t="str">
        <f ca="1">IFERROR(IF(Кредит_не_выплачен*Введенные_значения,Дата_платежа,""), "")</f>
        <v/>
      </c>
      <c r="D100" s="41" t="str">
        <f ca="1">IFERROR(IF(Кредит_не_выплачен*Введенные_значения,Начальный_баланс,""), "")</f>
        <v/>
      </c>
      <c r="E100" s="41" t="str">
        <f ca="1">IFERROR(IF(Кредит_не_выплачен*Введенные_значения,Ежемесячный_платеж,""), "")</f>
        <v/>
      </c>
      <c r="F100" s="41" t="str">
        <f ca="1">IFERROR(IF(Кредит_не_выплачен*Введенные_значения,Основной долг,""), "")</f>
        <v/>
      </c>
      <c r="G100" s="34" t="str">
        <f ca="1">IFERROR(IF(Кредит_не_выплачен*Введенные_значения,Процент,""), "")</f>
        <v/>
      </c>
      <c r="H100" s="41" t="str">
        <f ca="1">IFERROR(IF(Кредит_не_выплачен*Введенные_значения,Конечный_баланс,""), "")</f>
        <v/>
      </c>
      <c r="J100" s="69"/>
      <c r="K100" s="69"/>
      <c r="L100" s="69"/>
      <c r="M100" s="69"/>
      <c r="N100" s="69"/>
      <c r="O100" s="69"/>
      <c r="P100" s="69"/>
      <c r="Q100" s="69"/>
      <c r="R100" s="69"/>
      <c r="S100" s="69"/>
    </row>
    <row r="101" spans="2:19">
      <c r="B101" s="39" t="str">
        <f ca="1">IFERROR(IF(Кредит_не_выплачен*Введенные_значения,Номер_платежа,""), "")</f>
        <v/>
      </c>
      <c r="C101" s="40" t="str">
        <f ca="1">IFERROR(IF(Кредит_не_выплачен*Введенные_значения,Дата_платежа,""), "")</f>
        <v/>
      </c>
      <c r="D101" s="41" t="str">
        <f ca="1">IFERROR(IF(Кредит_не_выплачен*Введенные_значения,Начальный_баланс,""), "")</f>
        <v/>
      </c>
      <c r="E101" s="41" t="str">
        <f ca="1">IFERROR(IF(Кредит_не_выплачен*Введенные_значения,Ежемесячный_платеж,""), "")</f>
        <v/>
      </c>
      <c r="F101" s="41" t="str">
        <f ca="1">IFERROR(IF(Кредит_не_выплачен*Введенные_значения,Основной долг,""), "")</f>
        <v/>
      </c>
      <c r="G101" s="34" t="str">
        <f ca="1">IFERROR(IF(Кредит_не_выплачен*Введенные_значения,Процент,""), "")</f>
        <v/>
      </c>
      <c r="H101" s="41" t="str">
        <f ca="1">IFERROR(IF(Кредит_не_выплачен*Введенные_значения,Конечный_баланс,""), "")</f>
        <v/>
      </c>
      <c r="J101" s="69"/>
      <c r="K101" s="69"/>
      <c r="L101" s="69"/>
      <c r="M101" s="69"/>
      <c r="N101" s="69"/>
      <c r="O101" s="69"/>
      <c r="P101" s="69"/>
      <c r="Q101" s="69"/>
      <c r="R101" s="69"/>
      <c r="S101" s="69"/>
    </row>
    <row r="102" spans="2:19">
      <c r="B102" s="39" t="str">
        <f ca="1">IFERROR(IF(Кредит_не_выплачен*Введенные_значения,Номер_платежа,""), "")</f>
        <v/>
      </c>
      <c r="C102" s="40" t="str">
        <f ca="1">IFERROR(IF(Кредит_не_выплачен*Введенные_значения,Дата_платежа,""), "")</f>
        <v/>
      </c>
      <c r="D102" s="41" t="str">
        <f ca="1">IFERROR(IF(Кредит_не_выплачен*Введенные_значения,Начальный_баланс,""), "")</f>
        <v/>
      </c>
      <c r="E102" s="41" t="str">
        <f ca="1">IFERROR(IF(Кредит_не_выплачен*Введенные_значения,Ежемесячный_платеж,""), "")</f>
        <v/>
      </c>
      <c r="F102" s="41" t="str">
        <f ca="1">IFERROR(IF(Кредит_не_выплачен*Введенные_значения,Основной долг,""), "")</f>
        <v/>
      </c>
      <c r="G102" s="34" t="str">
        <f ca="1">IFERROR(IF(Кредит_не_выплачен*Введенные_значения,Процент,""), "")</f>
        <v/>
      </c>
      <c r="H102" s="41" t="str">
        <f ca="1">IFERROR(IF(Кредит_не_выплачен*Введенные_значения,Конечный_баланс,""), "")</f>
        <v/>
      </c>
      <c r="J102" s="69"/>
      <c r="K102" s="69"/>
      <c r="L102" s="69"/>
      <c r="M102" s="69"/>
      <c r="N102" s="69"/>
      <c r="O102" s="69"/>
      <c r="P102" s="69"/>
      <c r="Q102" s="69"/>
      <c r="R102" s="69"/>
      <c r="S102" s="69"/>
    </row>
    <row r="103" spans="2:19">
      <c r="B103" s="39" t="str">
        <f ca="1">IFERROR(IF(Кредит_не_выплачен*Введенные_значения,Номер_платежа,""), "")</f>
        <v/>
      </c>
      <c r="C103" s="40" t="str">
        <f ca="1">IFERROR(IF(Кредит_не_выплачен*Введенные_значения,Дата_платежа,""), "")</f>
        <v/>
      </c>
      <c r="D103" s="41" t="str">
        <f ca="1">IFERROR(IF(Кредит_не_выплачен*Введенные_значения,Начальный_баланс,""), "")</f>
        <v/>
      </c>
      <c r="E103" s="41" t="str">
        <f ca="1">IFERROR(IF(Кредит_не_выплачен*Введенные_значения,Ежемесячный_платеж,""), "")</f>
        <v/>
      </c>
      <c r="F103" s="41" t="str">
        <f ca="1">IFERROR(IF(Кредит_не_выплачен*Введенные_значения,Основной долг,""), "")</f>
        <v/>
      </c>
      <c r="G103" s="34" t="str">
        <f ca="1">IFERROR(IF(Кредит_не_выплачен*Введенные_значения,Процент,""), "")</f>
        <v/>
      </c>
      <c r="H103" s="41" t="str">
        <f ca="1">IFERROR(IF(Кредит_не_выплачен*Введенные_значения,Конечный_баланс,""), "")</f>
        <v/>
      </c>
      <c r="J103" s="69"/>
      <c r="K103" s="69"/>
      <c r="L103" s="69"/>
      <c r="M103" s="69"/>
      <c r="N103" s="69"/>
      <c r="O103" s="69"/>
      <c r="P103" s="69"/>
      <c r="Q103" s="69"/>
      <c r="R103" s="69"/>
      <c r="S103" s="69"/>
    </row>
    <row r="104" spans="2:19">
      <c r="B104" s="39" t="str">
        <f ca="1">IFERROR(IF(Кредит_не_выплачен*Введенные_значения,Номер_платежа,""), "")</f>
        <v/>
      </c>
      <c r="C104" s="40" t="str">
        <f ca="1">IFERROR(IF(Кредит_не_выплачен*Введенные_значения,Дата_платежа,""), "")</f>
        <v/>
      </c>
      <c r="D104" s="41" t="str">
        <f ca="1">IFERROR(IF(Кредит_не_выплачен*Введенные_значения,Начальный_баланс,""), "")</f>
        <v/>
      </c>
      <c r="E104" s="41" t="str">
        <f ca="1">IFERROR(IF(Кредит_не_выплачен*Введенные_значения,Ежемесячный_платеж,""), "")</f>
        <v/>
      </c>
      <c r="F104" s="41" t="str">
        <f ca="1">IFERROR(IF(Кредит_не_выплачен*Введенные_значения,Основной долг,""), "")</f>
        <v/>
      </c>
      <c r="G104" s="34" t="str">
        <f ca="1">IFERROR(IF(Кредит_не_выплачен*Введенные_значения,Процент,""), "")</f>
        <v/>
      </c>
      <c r="H104" s="41" t="str">
        <f ca="1">IFERROR(IF(Кредит_не_выплачен*Введенные_значения,Конечный_баланс,""), "")</f>
        <v/>
      </c>
      <c r="J104" s="69"/>
      <c r="K104" s="69"/>
      <c r="L104" s="69"/>
      <c r="M104" s="69"/>
      <c r="N104" s="69"/>
      <c r="O104" s="69"/>
      <c r="P104" s="69"/>
      <c r="Q104" s="69"/>
      <c r="R104" s="69"/>
      <c r="S104" s="69"/>
    </row>
    <row r="105" spans="2:19">
      <c r="B105" s="39" t="str">
        <f ca="1">IFERROR(IF(Кредит_не_выплачен*Введенные_значения,Номер_платежа,""), "")</f>
        <v/>
      </c>
      <c r="C105" s="40" t="str">
        <f ca="1">IFERROR(IF(Кредит_не_выплачен*Введенные_значения,Дата_платежа,""), "")</f>
        <v/>
      </c>
      <c r="D105" s="41" t="str">
        <f ca="1">IFERROR(IF(Кредит_не_выплачен*Введенные_значения,Начальный_баланс,""), "")</f>
        <v/>
      </c>
      <c r="E105" s="41" t="str">
        <f ca="1">IFERROR(IF(Кредит_не_выплачен*Введенные_значения,Ежемесячный_платеж,""), "")</f>
        <v/>
      </c>
      <c r="F105" s="41" t="str">
        <f ca="1">IFERROR(IF(Кредит_не_выплачен*Введенные_значения,Основной долг,""), "")</f>
        <v/>
      </c>
      <c r="G105" s="34" t="str">
        <f ca="1">IFERROR(IF(Кредит_не_выплачен*Введенные_значения,Процент,""), "")</f>
        <v/>
      </c>
      <c r="H105" s="41" t="str">
        <f ca="1">IFERROR(IF(Кредит_не_выплачен*Введенные_значения,Конечный_баланс,""), "")</f>
        <v/>
      </c>
      <c r="J105" s="69"/>
      <c r="K105" s="69"/>
      <c r="L105" s="69"/>
      <c r="M105" s="69"/>
      <c r="N105" s="69"/>
      <c r="O105" s="69"/>
      <c r="P105" s="69"/>
      <c r="Q105" s="69"/>
      <c r="R105" s="69"/>
      <c r="S105" s="69"/>
    </row>
    <row r="106" spans="2:19">
      <c r="B106" s="39" t="str">
        <f ca="1">IFERROR(IF(Кредит_не_выплачен*Введенные_значения,Номер_платежа,""), "")</f>
        <v/>
      </c>
      <c r="C106" s="40" t="str">
        <f ca="1">IFERROR(IF(Кредит_не_выплачен*Введенные_значения,Дата_платежа,""), "")</f>
        <v/>
      </c>
      <c r="D106" s="41" t="str">
        <f ca="1">IFERROR(IF(Кредит_не_выплачен*Введенные_значения,Начальный_баланс,""), "")</f>
        <v/>
      </c>
      <c r="E106" s="41" t="str">
        <f ca="1">IFERROR(IF(Кредит_не_выплачен*Введенные_значения,Ежемесячный_платеж,""), "")</f>
        <v/>
      </c>
      <c r="F106" s="41" t="str">
        <f ca="1">IFERROR(IF(Кредит_не_выплачен*Введенные_значения,Основной долг,""), "")</f>
        <v/>
      </c>
      <c r="G106" s="34" t="str">
        <f ca="1">IFERROR(IF(Кредит_не_выплачен*Введенные_значения,Процент,""), "")</f>
        <v/>
      </c>
      <c r="H106" s="41" t="str">
        <f ca="1">IFERROR(IF(Кредит_не_выплачен*Введенные_значения,Конечный_баланс,""), "")</f>
        <v/>
      </c>
      <c r="J106" s="69"/>
      <c r="K106" s="69"/>
      <c r="L106" s="69"/>
      <c r="M106" s="69"/>
      <c r="N106" s="69"/>
      <c r="O106" s="69"/>
      <c r="P106" s="69"/>
      <c r="Q106" s="69"/>
      <c r="R106" s="69"/>
      <c r="S106" s="69"/>
    </row>
    <row r="107" spans="2:19">
      <c r="B107" s="39" t="str">
        <f ca="1">IFERROR(IF(Кредит_не_выплачен*Введенные_значения,Номер_платежа,""), "")</f>
        <v/>
      </c>
      <c r="C107" s="40" t="str">
        <f ca="1">IFERROR(IF(Кредит_не_выплачен*Введенные_значения,Дата_платежа,""), "")</f>
        <v/>
      </c>
      <c r="D107" s="41" t="str">
        <f ca="1">IFERROR(IF(Кредит_не_выплачен*Введенные_значения,Начальный_баланс,""), "")</f>
        <v/>
      </c>
      <c r="E107" s="41" t="str">
        <f ca="1">IFERROR(IF(Кредит_не_выплачен*Введенные_значения,Ежемесячный_платеж,""), "")</f>
        <v/>
      </c>
      <c r="F107" s="41" t="str">
        <f ca="1">IFERROR(IF(Кредит_не_выплачен*Введенные_значения,Основной долг,""), "")</f>
        <v/>
      </c>
      <c r="G107" s="34" t="str">
        <f ca="1">IFERROR(IF(Кредит_не_выплачен*Введенные_значения,Процент,""), "")</f>
        <v/>
      </c>
      <c r="H107" s="41" t="str">
        <f ca="1">IFERROR(IF(Кредит_не_выплачен*Введенные_значения,Конечный_баланс,""), "")</f>
        <v/>
      </c>
      <c r="J107" s="69"/>
      <c r="K107" s="69"/>
      <c r="L107" s="69"/>
      <c r="M107" s="69"/>
      <c r="N107" s="69"/>
      <c r="O107" s="69"/>
      <c r="P107" s="69"/>
      <c r="Q107" s="69"/>
      <c r="R107" s="69"/>
      <c r="S107" s="69"/>
    </row>
    <row r="108" spans="2:19">
      <c r="B108" s="39" t="str">
        <f ca="1">IFERROR(IF(Кредит_не_выплачен*Введенные_значения,Номер_платежа,""), "")</f>
        <v/>
      </c>
      <c r="C108" s="40" t="str">
        <f ca="1">IFERROR(IF(Кредит_не_выплачен*Введенные_значения,Дата_платежа,""), "")</f>
        <v/>
      </c>
      <c r="D108" s="41" t="str">
        <f ca="1">IFERROR(IF(Кредит_не_выплачен*Введенные_значения,Начальный_баланс,""), "")</f>
        <v/>
      </c>
      <c r="E108" s="41" t="str">
        <f ca="1">IFERROR(IF(Кредит_не_выплачен*Введенные_значения,Ежемесячный_платеж,""), "")</f>
        <v/>
      </c>
      <c r="F108" s="41" t="str">
        <f ca="1">IFERROR(IF(Кредит_не_выплачен*Введенные_значения,Основной долг,""), "")</f>
        <v/>
      </c>
      <c r="G108" s="34" t="str">
        <f ca="1">IFERROR(IF(Кредит_не_выплачен*Введенные_значения,Процент,""), "")</f>
        <v/>
      </c>
      <c r="H108" s="41" t="str">
        <f ca="1">IFERROR(IF(Кредит_не_выплачен*Введенные_значения,Конечный_баланс,""), "")</f>
        <v/>
      </c>
      <c r="J108" s="69"/>
      <c r="K108" s="69"/>
      <c r="L108" s="69"/>
      <c r="M108" s="69"/>
      <c r="N108" s="69"/>
      <c r="O108" s="69"/>
      <c r="P108" s="69"/>
      <c r="Q108" s="69"/>
      <c r="R108" s="69"/>
      <c r="S108" s="69"/>
    </row>
    <row r="109" spans="2:19">
      <c r="B109" s="39" t="str">
        <f ca="1">IFERROR(IF(Кредит_не_выплачен*Введенные_значения,Номер_платежа,""), "")</f>
        <v/>
      </c>
      <c r="C109" s="40" t="str">
        <f ca="1">IFERROR(IF(Кредит_не_выплачен*Введенные_значения,Дата_платежа,""), "")</f>
        <v/>
      </c>
      <c r="D109" s="41" t="str">
        <f ca="1">IFERROR(IF(Кредит_не_выплачен*Введенные_значения,Начальный_баланс,""), "")</f>
        <v/>
      </c>
      <c r="E109" s="41" t="str">
        <f ca="1">IFERROR(IF(Кредит_не_выплачен*Введенные_значения,Ежемесячный_платеж,""), "")</f>
        <v/>
      </c>
      <c r="F109" s="41" t="str">
        <f ca="1">IFERROR(IF(Кредит_не_выплачен*Введенные_значения,Основной долг,""), "")</f>
        <v/>
      </c>
      <c r="G109" s="34" t="str">
        <f ca="1">IFERROR(IF(Кредит_не_выплачен*Введенные_значения,Процент,""), "")</f>
        <v/>
      </c>
      <c r="H109" s="41" t="str">
        <f ca="1">IFERROR(IF(Кредит_не_выплачен*Введенные_значения,Конечный_баланс,""), "")</f>
        <v/>
      </c>
      <c r="J109" s="69"/>
      <c r="K109" s="69"/>
      <c r="L109" s="69"/>
      <c r="M109" s="69"/>
      <c r="N109" s="69"/>
      <c r="O109" s="69"/>
      <c r="P109" s="69"/>
      <c r="Q109" s="69"/>
      <c r="R109" s="69"/>
      <c r="S109" s="69"/>
    </row>
    <row r="110" spans="2:19">
      <c r="B110" s="39" t="str">
        <f ca="1">IFERROR(IF(Кредит_не_выплачен*Введенные_значения,Номер_платежа,""), "")</f>
        <v/>
      </c>
      <c r="C110" s="40" t="str">
        <f ca="1">IFERROR(IF(Кредит_не_выплачен*Введенные_значения,Дата_платежа,""), "")</f>
        <v/>
      </c>
      <c r="D110" s="41" t="str">
        <f ca="1">IFERROR(IF(Кредит_не_выплачен*Введенные_значения,Начальный_баланс,""), "")</f>
        <v/>
      </c>
      <c r="E110" s="41" t="str">
        <f ca="1">IFERROR(IF(Кредит_не_выплачен*Введенные_значения,Ежемесячный_платеж,""), "")</f>
        <v/>
      </c>
      <c r="F110" s="41" t="str">
        <f ca="1">IFERROR(IF(Кредит_не_выплачен*Введенные_значения,Основной долг,""), "")</f>
        <v/>
      </c>
      <c r="G110" s="34" t="str">
        <f ca="1">IFERROR(IF(Кредит_не_выплачен*Введенные_значения,Процент,""), "")</f>
        <v/>
      </c>
      <c r="H110" s="41" t="str">
        <f ca="1">IFERROR(IF(Кредит_не_выплачен*Введенные_значения,Конечный_баланс,""), "")</f>
        <v/>
      </c>
      <c r="J110" s="69"/>
      <c r="K110" s="69"/>
      <c r="L110" s="69"/>
      <c r="M110" s="69"/>
      <c r="N110" s="69"/>
      <c r="O110" s="69"/>
      <c r="P110" s="69"/>
      <c r="Q110" s="69"/>
      <c r="R110" s="69"/>
      <c r="S110" s="69"/>
    </row>
    <row r="111" spans="2:19">
      <c r="B111" s="39" t="str">
        <f ca="1">IFERROR(IF(Кредит_не_выплачен*Введенные_значения,Номер_платежа,""), "")</f>
        <v/>
      </c>
      <c r="C111" s="40" t="str">
        <f ca="1">IFERROR(IF(Кредит_не_выплачен*Введенные_значения,Дата_платежа,""), "")</f>
        <v/>
      </c>
      <c r="D111" s="41" t="str">
        <f ca="1">IFERROR(IF(Кредит_не_выплачен*Введенные_значения,Начальный_баланс,""), "")</f>
        <v/>
      </c>
      <c r="E111" s="41" t="str">
        <f ca="1">IFERROR(IF(Кредит_не_выплачен*Введенные_значения,Ежемесячный_платеж,""), "")</f>
        <v/>
      </c>
      <c r="F111" s="41" t="str">
        <f ca="1">IFERROR(IF(Кредит_не_выплачен*Введенные_значения,Основной долг,""), "")</f>
        <v/>
      </c>
      <c r="G111" s="34" t="str">
        <f ca="1">IFERROR(IF(Кредит_не_выплачен*Введенные_значения,Процент,""), "")</f>
        <v/>
      </c>
      <c r="H111" s="41" t="str">
        <f ca="1">IFERROR(IF(Кредит_не_выплачен*Введенные_значения,Конечный_баланс,""), "")</f>
        <v/>
      </c>
      <c r="J111" s="69"/>
      <c r="K111" s="69"/>
      <c r="L111" s="69"/>
      <c r="M111" s="69"/>
      <c r="N111" s="69"/>
      <c r="O111" s="69"/>
      <c r="P111" s="69"/>
      <c r="Q111" s="69"/>
      <c r="R111" s="69"/>
      <c r="S111" s="69"/>
    </row>
    <row r="112" spans="2:19">
      <c r="B112" s="39" t="str">
        <f ca="1">IFERROR(IF(Кредит_не_выплачен*Введенные_значения,Номер_платежа,""), "")</f>
        <v/>
      </c>
      <c r="C112" s="40" t="str">
        <f ca="1">IFERROR(IF(Кредит_не_выплачен*Введенные_значения,Дата_платежа,""), "")</f>
        <v/>
      </c>
      <c r="D112" s="41" t="str">
        <f ca="1">IFERROR(IF(Кредит_не_выплачен*Введенные_значения,Начальный_баланс,""), "")</f>
        <v/>
      </c>
      <c r="E112" s="41" t="str">
        <f ca="1">IFERROR(IF(Кредит_не_выплачен*Введенные_значения,Ежемесячный_платеж,""), "")</f>
        <v/>
      </c>
      <c r="F112" s="41" t="str">
        <f ca="1">IFERROR(IF(Кредит_не_выплачен*Введенные_значения,Основной долг,""), "")</f>
        <v/>
      </c>
      <c r="G112" s="34" t="str">
        <f ca="1">IFERROR(IF(Кредит_не_выплачен*Введенные_значения,Процент,""), "")</f>
        <v/>
      </c>
      <c r="H112" s="41" t="str">
        <f ca="1">IFERROR(IF(Кредит_не_выплачен*Введенные_значения,Конечный_баланс,""), "")</f>
        <v/>
      </c>
      <c r="J112" s="69"/>
      <c r="K112" s="69"/>
      <c r="L112" s="69"/>
      <c r="M112" s="69"/>
      <c r="N112" s="69"/>
      <c r="O112" s="69"/>
      <c r="P112" s="69"/>
      <c r="Q112" s="69"/>
      <c r="R112" s="69"/>
      <c r="S112" s="69"/>
    </row>
    <row r="113" spans="2:19">
      <c r="B113" s="39" t="str">
        <f ca="1">IFERROR(IF(Кредит_не_выплачен*Введенные_значения,Номер_платежа,""), "")</f>
        <v/>
      </c>
      <c r="C113" s="40" t="str">
        <f ca="1">IFERROR(IF(Кредит_не_выплачен*Введенные_значения,Дата_платежа,""), "")</f>
        <v/>
      </c>
      <c r="D113" s="41" t="str">
        <f ca="1">IFERROR(IF(Кредит_не_выплачен*Введенные_значения,Начальный_баланс,""), "")</f>
        <v/>
      </c>
      <c r="E113" s="41" t="str">
        <f ca="1">IFERROR(IF(Кредит_не_выплачен*Введенные_значения,Ежемесячный_платеж,""), "")</f>
        <v/>
      </c>
      <c r="F113" s="41" t="str">
        <f ca="1">IFERROR(IF(Кредит_не_выплачен*Введенные_значения,Основной долг,""), "")</f>
        <v/>
      </c>
      <c r="G113" s="34" t="str">
        <f ca="1">IFERROR(IF(Кредит_не_выплачен*Введенные_значения,Процент,""), "")</f>
        <v/>
      </c>
      <c r="H113" s="41" t="str">
        <f ca="1">IFERROR(IF(Кредит_не_выплачен*Введенные_значения,Конечный_баланс,""), "")</f>
        <v/>
      </c>
      <c r="J113" s="69"/>
      <c r="K113" s="69"/>
      <c r="L113" s="69"/>
      <c r="M113" s="69"/>
      <c r="N113" s="69"/>
      <c r="O113" s="69"/>
      <c r="P113" s="69"/>
      <c r="Q113" s="69"/>
      <c r="R113" s="69"/>
      <c r="S113" s="69"/>
    </row>
    <row r="114" spans="2:19">
      <c r="B114" s="39" t="str">
        <f ca="1">IFERROR(IF(Кредит_не_выплачен*Введенные_значения,Номер_платежа,""), "")</f>
        <v/>
      </c>
      <c r="C114" s="40" t="str">
        <f ca="1">IFERROR(IF(Кредит_не_выплачен*Введенные_значения,Дата_платежа,""), "")</f>
        <v/>
      </c>
      <c r="D114" s="41" t="str">
        <f ca="1">IFERROR(IF(Кредит_не_выплачен*Введенные_значения,Начальный_баланс,""), "")</f>
        <v/>
      </c>
      <c r="E114" s="41" t="str">
        <f ca="1">IFERROR(IF(Кредит_не_выплачен*Введенные_значения,Ежемесячный_платеж,""), "")</f>
        <v/>
      </c>
      <c r="F114" s="41" t="str">
        <f ca="1">IFERROR(IF(Кредит_не_выплачен*Введенные_значения,Основной долг,""), "")</f>
        <v/>
      </c>
      <c r="G114" s="34" t="str">
        <f ca="1">IFERROR(IF(Кредит_не_выплачен*Введенные_значения,Процент,""), "")</f>
        <v/>
      </c>
      <c r="H114" s="41" t="str">
        <f ca="1">IFERROR(IF(Кредит_не_выплачен*Введенные_значения,Конечный_баланс,""), "")</f>
        <v/>
      </c>
      <c r="J114" s="69"/>
      <c r="K114" s="69"/>
      <c r="L114" s="69"/>
      <c r="M114" s="69"/>
      <c r="N114" s="69"/>
      <c r="O114" s="69"/>
      <c r="P114" s="69"/>
      <c r="Q114" s="69"/>
      <c r="R114" s="69"/>
      <c r="S114" s="69"/>
    </row>
    <row r="115" spans="2:19">
      <c r="B115" s="39" t="str">
        <f ca="1">IFERROR(IF(Кредит_не_выплачен*Введенные_значения,Номер_платежа,""), "")</f>
        <v/>
      </c>
      <c r="C115" s="40" t="str">
        <f ca="1">IFERROR(IF(Кредит_не_выплачен*Введенные_значения,Дата_платежа,""), "")</f>
        <v/>
      </c>
      <c r="D115" s="41" t="str">
        <f ca="1">IFERROR(IF(Кредит_не_выплачен*Введенные_значения,Начальный_баланс,""), "")</f>
        <v/>
      </c>
      <c r="E115" s="41" t="str">
        <f ca="1">IFERROR(IF(Кредит_не_выплачен*Введенные_значения,Ежемесячный_платеж,""), "")</f>
        <v/>
      </c>
      <c r="F115" s="41" t="str">
        <f ca="1">IFERROR(IF(Кредит_не_выплачен*Введенные_значения,Основной долг,""), "")</f>
        <v/>
      </c>
      <c r="G115" s="34" t="str">
        <f ca="1">IFERROR(IF(Кредит_не_выплачен*Введенные_значения,Процент,""), "")</f>
        <v/>
      </c>
      <c r="H115" s="41" t="str">
        <f ca="1">IFERROR(IF(Кредит_не_выплачен*Введенные_значения,Конечный_баланс,""), "")</f>
        <v/>
      </c>
      <c r="J115" s="69"/>
      <c r="K115" s="69"/>
      <c r="L115" s="69"/>
      <c r="M115" s="69"/>
      <c r="N115" s="69"/>
      <c r="O115" s="69"/>
      <c r="P115" s="69"/>
      <c r="Q115" s="69"/>
      <c r="R115" s="69"/>
      <c r="S115" s="69"/>
    </row>
    <row r="116" spans="2:19">
      <c r="B116" s="39" t="str">
        <f ca="1">IFERROR(IF(Кредит_не_выплачен*Введенные_значения,Номер_платежа,""), "")</f>
        <v/>
      </c>
      <c r="C116" s="40" t="str">
        <f ca="1">IFERROR(IF(Кредит_не_выплачен*Введенные_значения,Дата_платежа,""), "")</f>
        <v/>
      </c>
      <c r="D116" s="41" t="str">
        <f ca="1">IFERROR(IF(Кредит_не_выплачен*Введенные_значения,Начальный_баланс,""), "")</f>
        <v/>
      </c>
      <c r="E116" s="41" t="str">
        <f ca="1">IFERROR(IF(Кредит_не_выплачен*Введенные_значения,Ежемесячный_платеж,""), "")</f>
        <v/>
      </c>
      <c r="F116" s="41" t="str">
        <f ca="1">IFERROR(IF(Кредит_не_выплачен*Введенные_значения,Основной долг,""), "")</f>
        <v/>
      </c>
      <c r="G116" s="34" t="str">
        <f ca="1">IFERROR(IF(Кредит_не_выплачен*Введенные_значения,Процент,""), "")</f>
        <v/>
      </c>
      <c r="H116" s="41" t="str">
        <f ca="1">IFERROR(IF(Кредит_не_выплачен*Введенные_значения,Конечный_баланс,""), "")</f>
        <v/>
      </c>
      <c r="J116" s="69"/>
      <c r="K116" s="69"/>
      <c r="L116" s="69"/>
      <c r="M116" s="69"/>
      <c r="N116" s="69"/>
      <c r="O116" s="69"/>
      <c r="P116" s="69"/>
      <c r="Q116" s="69"/>
      <c r="R116" s="69"/>
      <c r="S116" s="69"/>
    </row>
    <row r="117" spans="2:19">
      <c r="B117" s="39" t="str">
        <f ca="1">IFERROR(IF(Кредит_не_выплачен*Введенные_значения,Номер_платежа,""), "")</f>
        <v/>
      </c>
      <c r="C117" s="40" t="str">
        <f ca="1">IFERROR(IF(Кредит_не_выплачен*Введенные_значения,Дата_платежа,""), "")</f>
        <v/>
      </c>
      <c r="D117" s="41" t="str">
        <f ca="1">IFERROR(IF(Кредит_не_выплачен*Введенные_значения,Начальный_баланс,""), "")</f>
        <v/>
      </c>
      <c r="E117" s="41" t="str">
        <f ca="1">IFERROR(IF(Кредит_не_выплачен*Введенные_значения,Ежемесячный_платеж,""), "")</f>
        <v/>
      </c>
      <c r="F117" s="41" t="str">
        <f ca="1">IFERROR(IF(Кредит_не_выплачен*Введенные_значения,Основной долг,""), "")</f>
        <v/>
      </c>
      <c r="G117" s="34" t="str">
        <f ca="1">IFERROR(IF(Кредит_не_выплачен*Введенные_значения,Процент,""), "")</f>
        <v/>
      </c>
      <c r="H117" s="41" t="str">
        <f ca="1">IFERROR(IF(Кредит_не_выплачен*Введенные_значения,Конечный_баланс,""), "")</f>
        <v/>
      </c>
      <c r="J117" s="69"/>
      <c r="K117" s="69"/>
      <c r="L117" s="69"/>
      <c r="M117" s="69"/>
      <c r="N117" s="69"/>
      <c r="O117" s="69"/>
      <c r="P117" s="69"/>
      <c r="Q117" s="69"/>
      <c r="R117" s="69"/>
      <c r="S117" s="69"/>
    </row>
    <row r="118" spans="2:19">
      <c r="B118" s="39" t="str">
        <f ca="1">IFERROR(IF(Кредит_не_выплачен*Введенные_значения,Номер_платежа,""), "")</f>
        <v/>
      </c>
      <c r="C118" s="40" t="str">
        <f ca="1">IFERROR(IF(Кредит_не_выплачен*Введенные_значения,Дата_платежа,""), "")</f>
        <v/>
      </c>
      <c r="D118" s="41" t="str">
        <f ca="1">IFERROR(IF(Кредит_не_выплачен*Введенные_значения,Начальный_баланс,""), "")</f>
        <v/>
      </c>
      <c r="E118" s="41" t="str">
        <f ca="1">IFERROR(IF(Кредит_не_выплачен*Введенные_значения,Ежемесячный_платеж,""), "")</f>
        <v/>
      </c>
      <c r="F118" s="41" t="str">
        <f ca="1">IFERROR(IF(Кредит_не_выплачен*Введенные_значения,Основной долг,""), "")</f>
        <v/>
      </c>
      <c r="G118" s="34" t="str">
        <f ca="1">IFERROR(IF(Кредит_не_выплачен*Введенные_значения,Процент,""), "")</f>
        <v/>
      </c>
      <c r="H118" s="41" t="str">
        <f ca="1">IFERROR(IF(Кредит_не_выплачен*Введенные_значения,Конечный_баланс,""), "")</f>
        <v/>
      </c>
      <c r="J118" s="69"/>
      <c r="K118" s="69"/>
      <c r="L118" s="69"/>
      <c r="M118" s="69"/>
      <c r="N118" s="69"/>
      <c r="O118" s="69"/>
      <c r="P118" s="69"/>
      <c r="Q118" s="69"/>
      <c r="R118" s="69"/>
      <c r="S118" s="69"/>
    </row>
    <row r="119" spans="2:19">
      <c r="B119" s="39" t="str">
        <f ca="1">IFERROR(IF(Кредит_не_выплачен*Введенные_значения,Номер_платежа,""), "")</f>
        <v/>
      </c>
      <c r="C119" s="40" t="str">
        <f ca="1">IFERROR(IF(Кредит_не_выплачен*Введенные_значения,Дата_платежа,""), "")</f>
        <v/>
      </c>
      <c r="D119" s="41" t="str">
        <f ca="1">IFERROR(IF(Кредит_не_выплачен*Введенные_значения,Начальный_баланс,""), "")</f>
        <v/>
      </c>
      <c r="E119" s="41" t="str">
        <f ca="1">IFERROR(IF(Кредит_не_выплачен*Введенные_значения,Ежемесячный_платеж,""), "")</f>
        <v/>
      </c>
      <c r="F119" s="41" t="str">
        <f ca="1">IFERROR(IF(Кредит_не_выплачен*Введенные_значения,Основной долг,""), "")</f>
        <v/>
      </c>
      <c r="G119" s="34" t="str">
        <f ca="1">IFERROR(IF(Кредит_не_выплачен*Введенные_значения,Процент,""), "")</f>
        <v/>
      </c>
      <c r="H119" s="41" t="str">
        <f ca="1">IFERROR(IF(Кредит_не_выплачен*Введенные_значения,Конечный_баланс,""), "")</f>
        <v/>
      </c>
      <c r="J119" s="69"/>
      <c r="K119" s="69"/>
      <c r="L119" s="69"/>
      <c r="M119" s="69"/>
      <c r="N119" s="69"/>
      <c r="O119" s="69"/>
      <c r="P119" s="69"/>
      <c r="Q119" s="69"/>
      <c r="R119" s="69"/>
      <c r="S119" s="69"/>
    </row>
    <row r="120" spans="2:19">
      <c r="B120" s="39" t="str">
        <f ca="1">IFERROR(IF(Кредит_не_выплачен*Введенные_значения,Номер_платежа,""), "")</f>
        <v/>
      </c>
      <c r="C120" s="40" t="str">
        <f ca="1">IFERROR(IF(Кредит_не_выплачен*Введенные_значения,Дата_платежа,""), "")</f>
        <v/>
      </c>
      <c r="D120" s="41" t="str">
        <f ca="1">IFERROR(IF(Кредит_не_выплачен*Введенные_значения,Начальный_баланс,""), "")</f>
        <v/>
      </c>
      <c r="E120" s="41" t="str">
        <f ca="1">IFERROR(IF(Кредит_не_выплачен*Введенные_значения,Ежемесячный_платеж,""), "")</f>
        <v/>
      </c>
      <c r="F120" s="41" t="str">
        <f ca="1">IFERROR(IF(Кредит_не_выплачен*Введенные_значения,Основной долг,""), "")</f>
        <v/>
      </c>
      <c r="G120" s="34" t="str">
        <f ca="1">IFERROR(IF(Кредит_не_выплачен*Введенные_значения,Процент,""), "")</f>
        <v/>
      </c>
      <c r="H120" s="41" t="str">
        <f ca="1">IFERROR(IF(Кредит_не_выплачен*Введенные_значения,Конечный_баланс,""), "")</f>
        <v/>
      </c>
      <c r="J120" s="69"/>
      <c r="K120" s="69"/>
      <c r="L120" s="69"/>
      <c r="M120" s="69"/>
      <c r="N120" s="69"/>
      <c r="O120" s="69"/>
      <c r="P120" s="69"/>
      <c r="Q120" s="69"/>
      <c r="R120" s="69"/>
      <c r="S120" s="69"/>
    </row>
    <row r="121" spans="2:19">
      <c r="B121" s="39" t="str">
        <f ca="1">IFERROR(IF(Кредит_не_выплачен*Введенные_значения,Номер_платежа,""), "")</f>
        <v/>
      </c>
      <c r="C121" s="40" t="str">
        <f ca="1">IFERROR(IF(Кредит_не_выплачен*Введенные_значения,Дата_платежа,""), "")</f>
        <v/>
      </c>
      <c r="D121" s="41" t="str">
        <f ca="1">IFERROR(IF(Кредит_не_выплачен*Введенные_значения,Начальный_баланс,""), "")</f>
        <v/>
      </c>
      <c r="E121" s="41" t="str">
        <f ca="1">IFERROR(IF(Кредит_не_выплачен*Введенные_значения,Ежемесячный_платеж,""), "")</f>
        <v/>
      </c>
      <c r="F121" s="41" t="str">
        <f ca="1">IFERROR(IF(Кредит_не_выплачен*Введенные_значения,Основной долг,""), "")</f>
        <v/>
      </c>
      <c r="G121" s="34" t="str">
        <f ca="1">IFERROR(IF(Кредит_не_выплачен*Введенные_значения,Процент,""), "")</f>
        <v/>
      </c>
      <c r="H121" s="41" t="str">
        <f ca="1">IFERROR(IF(Кредит_не_выплачен*Введенные_значения,Конечный_баланс,""), "")</f>
        <v/>
      </c>
      <c r="J121" s="69"/>
      <c r="K121" s="69"/>
      <c r="L121" s="69"/>
      <c r="M121" s="69"/>
      <c r="N121" s="69"/>
      <c r="O121" s="69"/>
      <c r="P121" s="69"/>
      <c r="Q121" s="69"/>
      <c r="R121" s="69"/>
      <c r="S121" s="69"/>
    </row>
    <row r="122" spans="2:19">
      <c r="B122" s="39" t="str">
        <f ca="1">IFERROR(IF(Кредит_не_выплачен*Введенные_значения,Номер_платежа,""), "")</f>
        <v/>
      </c>
      <c r="C122" s="40" t="str">
        <f ca="1">IFERROR(IF(Кредит_не_выплачен*Введенные_значения,Дата_платежа,""), "")</f>
        <v/>
      </c>
      <c r="D122" s="41" t="str">
        <f ca="1">IFERROR(IF(Кредит_не_выплачен*Введенные_значения,Начальный_баланс,""), "")</f>
        <v/>
      </c>
      <c r="E122" s="41" t="str">
        <f ca="1">IFERROR(IF(Кредит_не_выплачен*Введенные_значения,Ежемесячный_платеж,""), "")</f>
        <v/>
      </c>
      <c r="F122" s="41" t="str">
        <f ca="1">IFERROR(IF(Кредит_не_выплачен*Введенные_значения,Основной долг,""), "")</f>
        <v/>
      </c>
      <c r="G122" s="34" t="str">
        <f ca="1">IFERROR(IF(Кредит_не_выплачен*Введенные_значения,Процент,""), "")</f>
        <v/>
      </c>
      <c r="H122" s="41" t="str">
        <f ca="1">IFERROR(IF(Кредит_не_выплачен*Введенные_значения,Конечный_баланс,""), "")</f>
        <v/>
      </c>
      <c r="J122" s="69"/>
      <c r="K122" s="69"/>
      <c r="L122" s="69"/>
      <c r="M122" s="69"/>
      <c r="N122" s="69"/>
      <c r="O122" s="69"/>
      <c r="P122" s="69"/>
      <c r="Q122" s="69"/>
      <c r="R122" s="69"/>
      <c r="S122" s="69"/>
    </row>
    <row r="123" spans="2:19">
      <c r="B123" s="39" t="str">
        <f ca="1">IFERROR(IF(Кредит_не_выплачен*Введенные_значения,Номер_платежа,""), "")</f>
        <v/>
      </c>
      <c r="C123" s="40" t="str">
        <f ca="1">IFERROR(IF(Кредит_не_выплачен*Введенные_значения,Дата_платежа,""), "")</f>
        <v/>
      </c>
      <c r="D123" s="41" t="str">
        <f ca="1">IFERROR(IF(Кредит_не_выплачен*Введенные_значения,Начальный_баланс,""), "")</f>
        <v/>
      </c>
      <c r="E123" s="41" t="str">
        <f ca="1">IFERROR(IF(Кредит_не_выплачен*Введенные_значения,Ежемесячный_платеж,""), "")</f>
        <v/>
      </c>
      <c r="F123" s="41" t="str">
        <f ca="1">IFERROR(IF(Кредит_не_выплачен*Введенные_значения,Основной долг,""), "")</f>
        <v/>
      </c>
      <c r="G123" s="34" t="str">
        <f ca="1">IFERROR(IF(Кредит_не_выплачен*Введенные_значения,Процент,""), "")</f>
        <v/>
      </c>
      <c r="H123" s="41" t="str">
        <f ca="1">IFERROR(IF(Кредит_не_выплачен*Введенные_значения,Конечный_баланс,""), "")</f>
        <v/>
      </c>
      <c r="J123" s="69"/>
      <c r="K123" s="69"/>
      <c r="L123" s="69"/>
      <c r="M123" s="69"/>
      <c r="N123" s="69"/>
      <c r="O123" s="69"/>
      <c r="P123" s="69"/>
      <c r="Q123" s="69"/>
      <c r="R123" s="69"/>
      <c r="S123" s="69"/>
    </row>
    <row r="124" spans="2:19">
      <c r="B124" s="39" t="str">
        <f ca="1">IFERROR(IF(Кредит_не_выплачен*Введенные_значения,Номер_платежа,""), "")</f>
        <v/>
      </c>
      <c r="C124" s="40" t="str">
        <f ca="1">IFERROR(IF(Кредит_не_выплачен*Введенные_значения,Дата_платежа,""), "")</f>
        <v/>
      </c>
      <c r="D124" s="41" t="str">
        <f ca="1">IFERROR(IF(Кредит_не_выплачен*Введенные_значения,Начальный_баланс,""), "")</f>
        <v/>
      </c>
      <c r="E124" s="41" t="str">
        <f ca="1">IFERROR(IF(Кредит_не_выплачен*Введенные_значения,Ежемесячный_платеж,""), "")</f>
        <v/>
      </c>
      <c r="F124" s="41" t="str">
        <f ca="1">IFERROR(IF(Кредит_не_выплачен*Введенные_значения,Основной долг,""), "")</f>
        <v/>
      </c>
      <c r="G124" s="34" t="str">
        <f ca="1">IFERROR(IF(Кредит_не_выплачен*Введенные_значения,Процент,""), "")</f>
        <v/>
      </c>
      <c r="H124" s="41" t="str">
        <f ca="1">IFERROR(IF(Кредит_не_выплачен*Введенные_значения,Конечный_баланс,""), "")</f>
        <v/>
      </c>
      <c r="J124" s="69"/>
      <c r="K124" s="69"/>
      <c r="L124" s="69"/>
      <c r="M124" s="69"/>
      <c r="N124" s="69"/>
      <c r="O124" s="69"/>
      <c r="P124" s="69"/>
      <c r="Q124" s="69"/>
      <c r="R124" s="69"/>
      <c r="S124" s="69"/>
    </row>
    <row r="125" spans="2:19">
      <c r="B125" s="39" t="str">
        <f ca="1">IFERROR(IF(Кредит_не_выплачен*Введенные_значения,Номер_платежа,""), "")</f>
        <v/>
      </c>
      <c r="C125" s="40" t="str">
        <f ca="1">IFERROR(IF(Кредит_не_выплачен*Введенные_значения,Дата_платежа,""), "")</f>
        <v/>
      </c>
      <c r="D125" s="41" t="str">
        <f ca="1">IFERROR(IF(Кредит_не_выплачен*Введенные_значения,Начальный_баланс,""), "")</f>
        <v/>
      </c>
      <c r="E125" s="41" t="str">
        <f ca="1">IFERROR(IF(Кредит_не_выплачен*Введенные_значения,Ежемесячный_платеж,""), "")</f>
        <v/>
      </c>
      <c r="F125" s="41" t="str">
        <f ca="1">IFERROR(IF(Кредит_не_выплачен*Введенные_значения,Основной долг,""), "")</f>
        <v/>
      </c>
      <c r="G125" s="34" t="str">
        <f ca="1">IFERROR(IF(Кредит_не_выплачен*Введенные_значения,Процент,""), "")</f>
        <v/>
      </c>
      <c r="H125" s="41" t="str">
        <f ca="1">IFERROR(IF(Кредит_не_выплачен*Введенные_значения,Конечный_баланс,""), "")</f>
        <v/>
      </c>
      <c r="J125" s="69"/>
      <c r="K125" s="69"/>
      <c r="L125" s="69"/>
      <c r="M125" s="69"/>
      <c r="N125" s="69"/>
      <c r="O125" s="69"/>
      <c r="P125" s="69"/>
      <c r="Q125" s="69"/>
      <c r="R125" s="69"/>
      <c r="S125" s="69"/>
    </row>
    <row r="126" spans="2:19">
      <c r="B126" s="39" t="str">
        <f ca="1">IFERROR(IF(Кредит_не_выплачен*Введенные_значения,Номер_платежа,""), "")</f>
        <v/>
      </c>
      <c r="C126" s="40" t="str">
        <f ca="1">IFERROR(IF(Кредит_не_выплачен*Введенные_значения,Дата_платежа,""), "")</f>
        <v/>
      </c>
      <c r="D126" s="41" t="str">
        <f ca="1">IFERROR(IF(Кредит_не_выплачен*Введенные_значения,Начальный_баланс,""), "")</f>
        <v/>
      </c>
      <c r="E126" s="41" t="str">
        <f ca="1">IFERROR(IF(Кредит_не_выплачен*Введенные_значения,Ежемесячный_платеж,""), "")</f>
        <v/>
      </c>
      <c r="F126" s="41" t="str">
        <f ca="1">IFERROR(IF(Кредит_не_выплачен*Введенные_значения,Основной долг,""), "")</f>
        <v/>
      </c>
      <c r="G126" s="34" t="str">
        <f ca="1">IFERROR(IF(Кредит_не_выплачен*Введенные_значения,Процент,""), "")</f>
        <v/>
      </c>
      <c r="H126" s="41" t="str">
        <f ca="1">IFERROR(IF(Кредит_не_выплачен*Введенные_значения,Конечный_баланс,""), "")</f>
        <v/>
      </c>
      <c r="J126" s="69"/>
      <c r="K126" s="69"/>
      <c r="L126" s="69"/>
      <c r="M126" s="69"/>
      <c r="N126" s="69"/>
      <c r="O126" s="69"/>
      <c r="P126" s="69"/>
      <c r="Q126" s="69"/>
      <c r="R126" s="69"/>
      <c r="S126" s="69"/>
    </row>
    <row r="127" spans="2:19">
      <c r="B127" s="39" t="str">
        <f ca="1">IFERROR(IF(Кредит_не_выплачен*Введенные_значения,Номер_платежа,""), "")</f>
        <v/>
      </c>
      <c r="C127" s="40" t="str">
        <f ca="1">IFERROR(IF(Кредит_не_выплачен*Введенные_значения,Дата_платежа,""), "")</f>
        <v/>
      </c>
      <c r="D127" s="41" t="str">
        <f ca="1">IFERROR(IF(Кредит_не_выплачен*Введенные_значения,Начальный_баланс,""), "")</f>
        <v/>
      </c>
      <c r="E127" s="41" t="str">
        <f ca="1">IFERROR(IF(Кредит_не_выплачен*Введенные_значения,Ежемесячный_платеж,""), "")</f>
        <v/>
      </c>
      <c r="F127" s="41" t="str">
        <f ca="1">IFERROR(IF(Кредит_не_выплачен*Введенные_значения,Основной долг,""), "")</f>
        <v/>
      </c>
      <c r="G127" s="34" t="str">
        <f ca="1">IFERROR(IF(Кредит_не_выплачен*Введенные_значения,Процент,""), "")</f>
        <v/>
      </c>
      <c r="H127" s="41" t="str">
        <f ca="1">IFERROR(IF(Кредит_не_выплачен*Введенные_значения,Конечный_баланс,""), "")</f>
        <v/>
      </c>
      <c r="J127" s="69"/>
      <c r="K127" s="69"/>
      <c r="L127" s="69"/>
      <c r="M127" s="69"/>
      <c r="N127" s="69"/>
      <c r="O127" s="69"/>
      <c r="P127" s="69"/>
      <c r="Q127" s="69"/>
      <c r="R127" s="69"/>
      <c r="S127" s="69"/>
    </row>
    <row r="128" spans="2:19">
      <c r="B128" s="39" t="str">
        <f ca="1">IFERROR(IF(Кредит_не_выплачен*Введенные_значения,Номер_платежа,""), "")</f>
        <v/>
      </c>
      <c r="C128" s="40" t="str">
        <f ca="1">IFERROR(IF(Кредит_не_выплачен*Введенные_значения,Дата_платежа,""), "")</f>
        <v/>
      </c>
      <c r="D128" s="41" t="str">
        <f ca="1">IFERROR(IF(Кредит_не_выплачен*Введенные_значения,Начальный_баланс,""), "")</f>
        <v/>
      </c>
      <c r="E128" s="41" t="str">
        <f ca="1">IFERROR(IF(Кредит_не_выплачен*Введенные_значения,Ежемесячный_платеж,""), "")</f>
        <v/>
      </c>
      <c r="F128" s="41" t="str">
        <f ca="1">IFERROR(IF(Кредит_не_выплачен*Введенные_значения,Основной долг,""), "")</f>
        <v/>
      </c>
      <c r="G128" s="34" t="str">
        <f ca="1">IFERROR(IF(Кредит_не_выплачен*Введенные_значения,Процент,""), "")</f>
        <v/>
      </c>
      <c r="H128" s="41" t="str">
        <f ca="1">IFERROR(IF(Кредит_не_выплачен*Введенные_значения,Конечный_баланс,""), "")</f>
        <v/>
      </c>
      <c r="J128" s="69"/>
      <c r="K128" s="69"/>
      <c r="L128" s="69"/>
      <c r="M128" s="69"/>
      <c r="N128" s="69"/>
      <c r="O128" s="69"/>
      <c r="P128" s="69"/>
      <c r="Q128" s="69"/>
      <c r="R128" s="69"/>
      <c r="S128" s="69"/>
    </row>
    <row r="129" spans="2:19">
      <c r="B129" s="39" t="str">
        <f ca="1">IFERROR(IF(Кредит_не_выплачен*Введенные_значения,Номер_платежа,""), "")</f>
        <v/>
      </c>
      <c r="C129" s="40" t="str">
        <f ca="1">IFERROR(IF(Кредит_не_выплачен*Введенные_значения,Дата_платежа,""), "")</f>
        <v/>
      </c>
      <c r="D129" s="41" t="str">
        <f ca="1">IFERROR(IF(Кредит_не_выплачен*Введенные_значения,Начальный_баланс,""), "")</f>
        <v/>
      </c>
      <c r="E129" s="41" t="str">
        <f ca="1">IFERROR(IF(Кредит_не_выплачен*Введенные_значения,Ежемесячный_платеж,""), "")</f>
        <v/>
      </c>
      <c r="F129" s="41" t="str">
        <f ca="1">IFERROR(IF(Кредит_не_выплачен*Введенные_значения,Основной долг,""), "")</f>
        <v/>
      </c>
      <c r="G129" s="34" t="str">
        <f ca="1">IFERROR(IF(Кредит_не_выплачен*Введенные_значения,Процент,""), "")</f>
        <v/>
      </c>
      <c r="H129" s="41" t="str">
        <f ca="1">IFERROR(IF(Кредит_не_выплачен*Введенные_значения,Конечный_баланс,""), "")</f>
        <v/>
      </c>
      <c r="J129" s="69"/>
      <c r="K129" s="69"/>
      <c r="L129" s="69"/>
      <c r="M129" s="69"/>
      <c r="N129" s="69"/>
      <c r="O129" s="69"/>
      <c r="P129" s="69"/>
      <c r="Q129" s="69"/>
      <c r="R129" s="69"/>
      <c r="S129" s="69"/>
    </row>
    <row r="130" spans="2:19">
      <c r="B130" s="39" t="str">
        <f ca="1">IFERROR(IF(Кредит_не_выплачен*Введенные_значения,Номер_платежа,""), "")</f>
        <v/>
      </c>
      <c r="C130" s="40" t="str">
        <f ca="1">IFERROR(IF(Кредит_не_выплачен*Введенные_значения,Дата_платежа,""), "")</f>
        <v/>
      </c>
      <c r="D130" s="41" t="str">
        <f ca="1">IFERROR(IF(Кредит_не_выплачен*Введенные_значения,Начальный_баланс,""), "")</f>
        <v/>
      </c>
      <c r="E130" s="41" t="str">
        <f ca="1">IFERROR(IF(Кредит_не_выплачен*Введенные_значения,Ежемесячный_платеж,""), "")</f>
        <v/>
      </c>
      <c r="F130" s="41" t="str">
        <f ca="1">IFERROR(IF(Кредит_не_выплачен*Введенные_значения,Основной долг,""), "")</f>
        <v/>
      </c>
      <c r="G130" s="34" t="str">
        <f ca="1">IFERROR(IF(Кредит_не_выплачен*Введенные_значения,Процент,""), "")</f>
        <v/>
      </c>
      <c r="H130" s="41" t="str">
        <f ca="1">IFERROR(IF(Кредит_не_выплачен*Введенные_значения,Конечный_баланс,""), "")</f>
        <v/>
      </c>
      <c r="J130" s="69"/>
      <c r="K130" s="69"/>
      <c r="L130" s="69"/>
      <c r="M130" s="69"/>
      <c r="N130" s="69"/>
      <c r="O130" s="69"/>
      <c r="P130" s="69"/>
      <c r="Q130" s="69"/>
      <c r="R130" s="69"/>
      <c r="S130" s="69"/>
    </row>
    <row r="131" spans="2:19">
      <c r="B131" s="39" t="str">
        <f ca="1">IFERROR(IF(Кредит_не_выплачен*Введенные_значения,Номер_платежа,""), "")</f>
        <v/>
      </c>
      <c r="C131" s="40" t="str">
        <f ca="1">IFERROR(IF(Кредит_не_выплачен*Введенные_значения,Дата_платежа,""), "")</f>
        <v/>
      </c>
      <c r="D131" s="41" t="str">
        <f ca="1">IFERROR(IF(Кредит_не_выплачен*Введенные_значения,Начальный_баланс,""), "")</f>
        <v/>
      </c>
      <c r="E131" s="41" t="str">
        <f ca="1">IFERROR(IF(Кредит_не_выплачен*Введенные_значения,Ежемесячный_платеж,""), "")</f>
        <v/>
      </c>
      <c r="F131" s="41" t="str">
        <f ca="1">IFERROR(IF(Кредит_не_выплачен*Введенные_значения,Основной долг,""), "")</f>
        <v/>
      </c>
      <c r="G131" s="34" t="str">
        <f ca="1">IFERROR(IF(Кредит_не_выплачен*Введенные_значения,Процент,""), "")</f>
        <v/>
      </c>
      <c r="H131" s="41" t="str">
        <f ca="1">IFERROR(IF(Кредит_не_выплачен*Введенные_значения,Конечный_баланс,""), "")</f>
        <v/>
      </c>
      <c r="J131" s="69"/>
      <c r="K131" s="69"/>
      <c r="L131" s="69"/>
      <c r="M131" s="69"/>
      <c r="N131" s="69"/>
      <c r="O131" s="69"/>
      <c r="P131" s="69"/>
      <c r="Q131" s="69"/>
      <c r="R131" s="69"/>
      <c r="S131" s="69"/>
    </row>
    <row r="132" spans="2:19">
      <c r="B132" s="39" t="str">
        <f ca="1">IFERROR(IF(Кредит_не_выплачен*Введенные_значения,Номер_платежа,""), "")</f>
        <v/>
      </c>
      <c r="C132" s="40" t="str">
        <f ca="1">IFERROR(IF(Кредит_не_выплачен*Введенные_значения,Дата_платежа,""), "")</f>
        <v/>
      </c>
      <c r="D132" s="41" t="str">
        <f ca="1">IFERROR(IF(Кредит_не_выплачен*Введенные_значения,Начальный_баланс,""), "")</f>
        <v/>
      </c>
      <c r="E132" s="41" t="str">
        <f ca="1">IFERROR(IF(Кредит_не_выплачен*Введенные_значения,Ежемесячный_платеж,""), "")</f>
        <v/>
      </c>
      <c r="F132" s="41" t="str">
        <f ca="1">IFERROR(IF(Кредит_не_выплачен*Введенные_значения,Основной долг,""), "")</f>
        <v/>
      </c>
      <c r="G132" s="34" t="str">
        <f ca="1">IFERROR(IF(Кредит_не_выплачен*Введенные_значения,Процент,""), "")</f>
        <v/>
      </c>
      <c r="H132" s="41" t="str">
        <f ca="1">IFERROR(IF(Кредит_не_выплачен*Введенные_значения,Конечный_баланс,""), "")</f>
        <v/>
      </c>
      <c r="J132" s="69"/>
      <c r="K132" s="69"/>
      <c r="L132" s="69"/>
      <c r="M132" s="69"/>
      <c r="N132" s="69"/>
      <c r="O132" s="69"/>
      <c r="P132" s="69"/>
      <c r="Q132" s="69"/>
      <c r="R132" s="69"/>
      <c r="S132" s="69"/>
    </row>
    <row r="133" spans="2:19">
      <c r="B133" s="39" t="str">
        <f ca="1">IFERROR(IF(Кредит_не_выплачен*Введенные_значения,Номер_платежа,""), "")</f>
        <v/>
      </c>
      <c r="C133" s="40" t="str">
        <f ca="1">IFERROR(IF(Кредит_не_выплачен*Введенные_значения,Дата_платежа,""), "")</f>
        <v/>
      </c>
      <c r="D133" s="41" t="str">
        <f ca="1">IFERROR(IF(Кредит_не_выплачен*Введенные_значения,Начальный_баланс,""), "")</f>
        <v/>
      </c>
      <c r="E133" s="41" t="str">
        <f ca="1">IFERROR(IF(Кредит_не_выплачен*Введенные_значения,Ежемесячный_платеж,""), "")</f>
        <v/>
      </c>
      <c r="F133" s="41" t="str">
        <f ca="1">IFERROR(IF(Кредит_не_выплачен*Введенные_значения,Основной долг,""), "")</f>
        <v/>
      </c>
      <c r="G133" s="34" t="str">
        <f ca="1">IFERROR(IF(Кредит_не_выплачен*Введенные_значения,Процент,""), "")</f>
        <v/>
      </c>
      <c r="H133" s="41" t="str">
        <f ca="1">IFERROR(IF(Кредит_не_выплачен*Введенные_значения,Конечный_баланс,""), "")</f>
        <v/>
      </c>
      <c r="J133" s="69"/>
      <c r="K133" s="69"/>
      <c r="L133" s="69"/>
      <c r="M133" s="69"/>
      <c r="N133" s="69"/>
      <c r="O133" s="69"/>
      <c r="P133" s="69"/>
      <c r="Q133" s="69"/>
      <c r="R133" s="69"/>
      <c r="S133" s="69"/>
    </row>
    <row r="134" spans="2:19">
      <c r="B134" s="39" t="str">
        <f ca="1">IFERROR(IF(Кредит_не_выплачен*Введенные_значения,Номер_платежа,""), "")</f>
        <v/>
      </c>
      <c r="C134" s="40" t="str">
        <f ca="1">IFERROR(IF(Кредит_не_выплачен*Введенные_значения,Дата_платежа,""), "")</f>
        <v/>
      </c>
      <c r="D134" s="41" t="str">
        <f ca="1">IFERROR(IF(Кредит_не_выплачен*Введенные_значения,Начальный_баланс,""), "")</f>
        <v/>
      </c>
      <c r="E134" s="41" t="str">
        <f ca="1">IFERROR(IF(Кредит_не_выплачен*Введенные_значения,Ежемесячный_платеж,""), "")</f>
        <v/>
      </c>
      <c r="F134" s="41" t="str">
        <f ca="1">IFERROR(IF(Кредит_не_выплачен*Введенные_значения,Основной долг,""), "")</f>
        <v/>
      </c>
      <c r="G134" s="34" t="str">
        <f ca="1">IFERROR(IF(Кредит_не_выплачен*Введенные_значения,Процент,""), "")</f>
        <v/>
      </c>
      <c r="H134" s="41" t="str">
        <f ca="1">IFERROR(IF(Кредит_не_выплачен*Введенные_значения,Конечный_баланс,""), "")</f>
        <v/>
      </c>
      <c r="J134" s="69"/>
      <c r="K134" s="69"/>
      <c r="L134" s="69"/>
      <c r="M134" s="69"/>
      <c r="N134" s="69"/>
      <c r="O134" s="69"/>
      <c r="P134" s="69"/>
      <c r="Q134" s="69"/>
      <c r="R134" s="69"/>
      <c r="S134" s="69"/>
    </row>
    <row r="135" spans="2:19">
      <c r="B135" s="39" t="str">
        <f ca="1">IFERROR(IF(Кредит_не_выплачен*Введенные_значения,Номер_платежа,""), "")</f>
        <v/>
      </c>
      <c r="C135" s="40" t="str">
        <f ca="1">IFERROR(IF(Кредит_не_выплачен*Введенные_значения,Дата_платежа,""), "")</f>
        <v/>
      </c>
      <c r="D135" s="41" t="str">
        <f ca="1">IFERROR(IF(Кредит_не_выплачен*Введенные_значения,Начальный_баланс,""), "")</f>
        <v/>
      </c>
      <c r="E135" s="41" t="str">
        <f ca="1">IFERROR(IF(Кредит_не_выплачен*Введенные_значения,Ежемесячный_платеж,""), "")</f>
        <v/>
      </c>
      <c r="F135" s="41" t="str">
        <f ca="1">IFERROR(IF(Кредит_не_выплачен*Введенные_значения,Основной долг,""), "")</f>
        <v/>
      </c>
      <c r="G135" s="34" t="str">
        <f ca="1">IFERROR(IF(Кредит_не_выплачен*Введенные_значения,Процент,""), "")</f>
        <v/>
      </c>
      <c r="H135" s="41" t="str">
        <f ca="1">IFERROR(IF(Кредит_не_выплачен*Введенные_значения,Конечный_баланс,""), "")</f>
        <v/>
      </c>
      <c r="J135" s="69"/>
      <c r="K135" s="69"/>
      <c r="L135" s="69"/>
      <c r="M135" s="69"/>
      <c r="N135" s="69"/>
      <c r="O135" s="69"/>
      <c r="P135" s="69"/>
      <c r="Q135" s="69"/>
      <c r="R135" s="69"/>
      <c r="S135" s="69"/>
    </row>
    <row r="136" spans="2:19">
      <c r="B136" s="39" t="str">
        <f ca="1">IFERROR(IF(Кредит_не_выплачен*Введенные_значения,Номер_платежа,""), "")</f>
        <v/>
      </c>
      <c r="C136" s="40" t="str">
        <f ca="1">IFERROR(IF(Кредит_не_выплачен*Введенные_значения,Дата_платежа,""), "")</f>
        <v/>
      </c>
      <c r="D136" s="41" t="str">
        <f ca="1">IFERROR(IF(Кредит_не_выплачен*Введенные_значения,Начальный_баланс,""), "")</f>
        <v/>
      </c>
      <c r="E136" s="41" t="str">
        <f ca="1">IFERROR(IF(Кредит_не_выплачен*Введенные_значения,Ежемесячный_платеж,""), "")</f>
        <v/>
      </c>
      <c r="F136" s="41" t="str">
        <f ca="1">IFERROR(IF(Кредит_не_выплачен*Введенные_значения,Основной долг,""), "")</f>
        <v/>
      </c>
      <c r="G136" s="34" t="str">
        <f ca="1">IFERROR(IF(Кредит_не_выплачен*Введенные_значения,Процент,""), "")</f>
        <v/>
      </c>
      <c r="H136" s="41" t="str">
        <f ca="1">IFERROR(IF(Кредит_не_выплачен*Введенные_значения,Конечный_баланс,""), "")</f>
        <v/>
      </c>
      <c r="J136" s="69"/>
      <c r="K136" s="69"/>
      <c r="L136" s="69"/>
      <c r="M136" s="69"/>
      <c r="N136" s="69"/>
      <c r="O136" s="69"/>
      <c r="P136" s="69"/>
      <c r="Q136" s="69"/>
      <c r="R136" s="69"/>
      <c r="S136" s="69"/>
    </row>
    <row r="137" spans="2:19">
      <c r="B137" s="39" t="str">
        <f ca="1">IFERROR(IF(Кредит_не_выплачен*Введенные_значения,Номер_платежа,""), "")</f>
        <v/>
      </c>
      <c r="C137" s="40" t="str">
        <f ca="1">IFERROR(IF(Кредит_не_выплачен*Введенные_значения,Дата_платежа,""), "")</f>
        <v/>
      </c>
      <c r="D137" s="41" t="str">
        <f ca="1">IFERROR(IF(Кредит_не_выплачен*Введенные_значения,Начальный_баланс,""), "")</f>
        <v/>
      </c>
      <c r="E137" s="41" t="str">
        <f ca="1">IFERROR(IF(Кредит_не_выплачен*Введенные_значения,Ежемесячный_платеж,""), "")</f>
        <v/>
      </c>
      <c r="F137" s="41" t="str">
        <f ca="1">IFERROR(IF(Кредит_не_выплачен*Введенные_значения,Основной долг,""), "")</f>
        <v/>
      </c>
      <c r="G137" s="34" t="str">
        <f ca="1">IFERROR(IF(Кредит_не_выплачен*Введенные_значения,Процент,""), "")</f>
        <v/>
      </c>
      <c r="H137" s="41" t="str">
        <f ca="1">IFERROR(IF(Кредит_не_выплачен*Введенные_значения,Конечный_баланс,""), "")</f>
        <v/>
      </c>
      <c r="J137" s="69"/>
      <c r="K137" s="69"/>
      <c r="L137" s="69"/>
      <c r="M137" s="69"/>
      <c r="N137" s="69"/>
      <c r="O137" s="69"/>
      <c r="P137" s="69"/>
      <c r="Q137" s="69"/>
      <c r="R137" s="69"/>
      <c r="S137" s="69"/>
    </row>
    <row r="138" spans="2:19">
      <c r="B138" s="39" t="str">
        <f ca="1">IFERROR(IF(Кредит_не_выплачен*Введенные_значения,Номер_платежа,""), "")</f>
        <v/>
      </c>
      <c r="C138" s="40" t="str">
        <f ca="1">IFERROR(IF(Кредит_не_выплачен*Введенные_значения,Дата_платежа,""), "")</f>
        <v/>
      </c>
      <c r="D138" s="41" t="str">
        <f ca="1">IFERROR(IF(Кредит_не_выплачен*Введенные_значения,Начальный_баланс,""), "")</f>
        <v/>
      </c>
      <c r="E138" s="41" t="str">
        <f ca="1">IFERROR(IF(Кредит_не_выплачен*Введенные_значения,Ежемесячный_платеж,""), "")</f>
        <v/>
      </c>
      <c r="F138" s="41" t="str">
        <f ca="1">IFERROR(IF(Кредит_не_выплачен*Введенные_значения,Основной долг,""), "")</f>
        <v/>
      </c>
      <c r="G138" s="34" t="str">
        <f ca="1">IFERROR(IF(Кредит_не_выплачен*Введенные_значения,Процент,""), "")</f>
        <v/>
      </c>
      <c r="H138" s="41" t="str">
        <f ca="1">IFERROR(IF(Кредит_не_выплачен*Введенные_значения,Конечный_баланс,""), "")</f>
        <v/>
      </c>
      <c r="J138" s="69"/>
      <c r="K138" s="69"/>
      <c r="L138" s="69"/>
      <c r="M138" s="69"/>
      <c r="N138" s="69"/>
      <c r="O138" s="69"/>
      <c r="P138" s="69"/>
      <c r="Q138" s="69"/>
      <c r="R138" s="69"/>
      <c r="S138" s="69"/>
    </row>
    <row r="139" spans="2:19">
      <c r="B139" s="39" t="str">
        <f ca="1">IFERROR(IF(Кредит_не_выплачен*Введенные_значения,Номер_платежа,""), "")</f>
        <v/>
      </c>
      <c r="C139" s="40" t="str">
        <f ca="1">IFERROR(IF(Кредит_не_выплачен*Введенные_значения,Дата_платежа,""), "")</f>
        <v/>
      </c>
      <c r="D139" s="41" t="str">
        <f ca="1">IFERROR(IF(Кредит_не_выплачен*Введенные_значения,Начальный_баланс,""), "")</f>
        <v/>
      </c>
      <c r="E139" s="41" t="str">
        <f ca="1">IFERROR(IF(Кредит_не_выплачен*Введенные_значения,Ежемесячный_платеж,""), "")</f>
        <v/>
      </c>
      <c r="F139" s="41" t="str">
        <f ca="1">IFERROR(IF(Кредит_не_выплачен*Введенные_значения,Основной долг,""), "")</f>
        <v/>
      </c>
      <c r="G139" s="34" t="str">
        <f ca="1">IFERROR(IF(Кредит_не_выплачен*Введенные_значения,Процент,""), "")</f>
        <v/>
      </c>
      <c r="H139" s="41" t="str">
        <f ca="1">IFERROR(IF(Кредит_не_выплачен*Введенные_значения,Конечный_баланс,""), "")</f>
        <v/>
      </c>
      <c r="J139" s="69"/>
      <c r="K139" s="69"/>
      <c r="L139" s="69"/>
      <c r="M139" s="69"/>
      <c r="N139" s="69"/>
      <c r="O139" s="69"/>
      <c r="P139" s="69"/>
      <c r="Q139" s="69"/>
      <c r="R139" s="69"/>
      <c r="S139" s="69"/>
    </row>
    <row r="140" spans="2:19">
      <c r="B140" s="39" t="str">
        <f ca="1">IFERROR(IF(Кредит_не_выплачен*Введенные_значения,Номер_платежа,""), "")</f>
        <v/>
      </c>
      <c r="C140" s="40" t="str">
        <f ca="1">IFERROR(IF(Кредит_не_выплачен*Введенные_значения,Дата_платежа,""), "")</f>
        <v/>
      </c>
      <c r="D140" s="41" t="str">
        <f ca="1">IFERROR(IF(Кредит_не_выплачен*Введенные_значения,Начальный_баланс,""), "")</f>
        <v/>
      </c>
      <c r="E140" s="41" t="str">
        <f ca="1">IFERROR(IF(Кредит_не_выплачен*Введенные_значения,Ежемесячный_платеж,""), "")</f>
        <v/>
      </c>
      <c r="F140" s="41" t="str">
        <f ca="1">IFERROR(IF(Кредит_не_выплачен*Введенные_значения,Основной долг,""), "")</f>
        <v/>
      </c>
      <c r="G140" s="34" t="str">
        <f ca="1">IFERROR(IF(Кредит_не_выплачен*Введенные_значения,Процент,""), "")</f>
        <v/>
      </c>
      <c r="H140" s="41" t="str">
        <f ca="1">IFERROR(IF(Кредит_не_выплачен*Введенные_значения,Конечный_баланс,""), "")</f>
        <v/>
      </c>
      <c r="J140" s="69"/>
      <c r="K140" s="69"/>
      <c r="L140" s="69"/>
      <c r="M140" s="69"/>
      <c r="N140" s="69"/>
      <c r="O140" s="69"/>
      <c r="P140" s="69"/>
      <c r="Q140" s="69"/>
      <c r="R140" s="69"/>
      <c r="S140" s="69"/>
    </row>
    <row r="141" spans="2:19">
      <c r="B141" s="39" t="str">
        <f ca="1">IFERROR(IF(Кредит_не_выплачен*Введенные_значения,Номер_платежа,""), "")</f>
        <v/>
      </c>
      <c r="C141" s="40" t="str">
        <f ca="1">IFERROR(IF(Кредит_не_выплачен*Введенные_значения,Дата_платежа,""), "")</f>
        <v/>
      </c>
      <c r="D141" s="41" t="str">
        <f ca="1">IFERROR(IF(Кредит_не_выплачен*Введенные_значения,Начальный_баланс,""), "")</f>
        <v/>
      </c>
      <c r="E141" s="41" t="str">
        <f ca="1">IFERROR(IF(Кредит_не_выплачен*Введенные_значения,Ежемесячный_платеж,""), "")</f>
        <v/>
      </c>
      <c r="F141" s="41" t="str">
        <f ca="1">IFERROR(IF(Кредит_не_выплачен*Введенные_значения,Основной долг,""), "")</f>
        <v/>
      </c>
      <c r="G141" s="34" t="str">
        <f ca="1">IFERROR(IF(Кредит_не_выплачен*Введенные_значения,Процент,""), "")</f>
        <v/>
      </c>
      <c r="H141" s="41" t="str">
        <f ca="1">IFERROR(IF(Кредит_не_выплачен*Введенные_значения,Конечный_баланс,""), "")</f>
        <v/>
      </c>
      <c r="J141" s="69"/>
      <c r="K141" s="69"/>
      <c r="L141" s="69"/>
      <c r="M141" s="69"/>
      <c r="N141" s="69"/>
      <c r="O141" s="69"/>
      <c r="P141" s="69"/>
      <c r="Q141" s="69"/>
      <c r="R141" s="69"/>
      <c r="S141" s="69"/>
    </row>
    <row r="142" spans="2:19">
      <c r="B142" s="39" t="str">
        <f ca="1">IFERROR(IF(Кредит_не_выплачен*Введенные_значения,Номер_платежа,""), "")</f>
        <v/>
      </c>
      <c r="C142" s="40" t="str">
        <f ca="1">IFERROR(IF(Кредит_не_выплачен*Введенные_значения,Дата_платежа,""), "")</f>
        <v/>
      </c>
      <c r="D142" s="41" t="str">
        <f ca="1">IFERROR(IF(Кредит_не_выплачен*Введенные_значения,Начальный_баланс,""), "")</f>
        <v/>
      </c>
      <c r="E142" s="41" t="str">
        <f ca="1">IFERROR(IF(Кредит_не_выплачен*Введенные_значения,Ежемесячный_платеж,""), "")</f>
        <v/>
      </c>
      <c r="F142" s="41" t="str">
        <f ca="1">IFERROR(IF(Кредит_не_выплачен*Введенные_значения,Основной долг,""), "")</f>
        <v/>
      </c>
      <c r="G142" s="34" t="str">
        <f ca="1">IFERROR(IF(Кредит_не_выплачен*Введенные_значения,Процент,""), "")</f>
        <v/>
      </c>
      <c r="H142" s="41" t="str">
        <f ca="1">IFERROR(IF(Кредит_не_выплачен*Введенные_значения,Конечный_баланс,""), "")</f>
        <v/>
      </c>
      <c r="J142" s="69"/>
      <c r="K142" s="69"/>
      <c r="L142" s="69"/>
      <c r="M142" s="69"/>
      <c r="N142" s="69"/>
      <c r="O142" s="69"/>
      <c r="P142" s="69"/>
      <c r="Q142" s="69"/>
      <c r="R142" s="69"/>
      <c r="S142" s="69"/>
    </row>
    <row r="143" spans="2:19">
      <c r="B143" s="39" t="str">
        <f ca="1">IFERROR(IF(Кредит_не_выплачен*Введенные_значения,Номер_платежа,""), "")</f>
        <v/>
      </c>
      <c r="C143" s="40" t="str">
        <f ca="1">IFERROR(IF(Кредит_не_выплачен*Введенные_значения,Дата_платежа,""), "")</f>
        <v/>
      </c>
      <c r="D143" s="41" t="str">
        <f ca="1">IFERROR(IF(Кредит_не_выплачен*Введенные_значения,Начальный_баланс,""), "")</f>
        <v/>
      </c>
      <c r="E143" s="41" t="str">
        <f ca="1">IFERROR(IF(Кредит_не_выплачен*Введенные_значения,Ежемесячный_платеж,""), "")</f>
        <v/>
      </c>
      <c r="F143" s="41" t="str">
        <f ca="1">IFERROR(IF(Кредит_не_выплачен*Введенные_значения,Основной долг,""), "")</f>
        <v/>
      </c>
      <c r="G143" s="34" t="str">
        <f ca="1">IFERROR(IF(Кредит_не_выплачен*Введенные_значения,Процент,""), "")</f>
        <v/>
      </c>
      <c r="H143" s="41" t="str">
        <f ca="1">IFERROR(IF(Кредит_не_выплачен*Введенные_значения,Конечный_баланс,""), "")</f>
        <v/>
      </c>
      <c r="J143" s="69"/>
      <c r="K143" s="69"/>
      <c r="L143" s="69"/>
      <c r="M143" s="69"/>
      <c r="N143" s="69"/>
      <c r="O143" s="69"/>
      <c r="P143" s="69"/>
      <c r="Q143" s="69"/>
      <c r="R143" s="69"/>
      <c r="S143" s="69"/>
    </row>
    <row r="144" spans="2:19">
      <c r="B144" s="39" t="str">
        <f ca="1">IFERROR(IF(Кредит_не_выплачен*Введенные_значения,Номер_платежа,""), "")</f>
        <v/>
      </c>
      <c r="C144" s="40" t="str">
        <f ca="1">IFERROR(IF(Кредит_не_выплачен*Введенные_значения,Дата_платежа,""), "")</f>
        <v/>
      </c>
      <c r="D144" s="41" t="str">
        <f ca="1">IFERROR(IF(Кредит_не_выплачен*Введенные_значения,Начальный_баланс,""), "")</f>
        <v/>
      </c>
      <c r="E144" s="41" t="str">
        <f ca="1">IFERROR(IF(Кредит_не_выплачен*Введенные_значения,Ежемесячный_платеж,""), "")</f>
        <v/>
      </c>
      <c r="F144" s="41" t="str">
        <f ca="1">IFERROR(IF(Кредит_не_выплачен*Введенные_значения,Основной долг,""), "")</f>
        <v/>
      </c>
      <c r="G144" s="34" t="str">
        <f ca="1">IFERROR(IF(Кредит_не_выплачен*Введенные_значения,Процент,""), "")</f>
        <v/>
      </c>
      <c r="H144" s="41" t="str">
        <f ca="1">IFERROR(IF(Кредит_не_выплачен*Введенные_значения,Конечный_баланс,""), "")</f>
        <v/>
      </c>
      <c r="J144" s="69"/>
      <c r="K144" s="69"/>
      <c r="L144" s="69"/>
      <c r="M144" s="69"/>
      <c r="N144" s="69"/>
      <c r="O144" s="69"/>
      <c r="P144" s="69"/>
      <c r="Q144" s="69"/>
      <c r="R144" s="69"/>
      <c r="S144" s="69"/>
    </row>
    <row r="145" spans="2:19">
      <c r="B145" s="39" t="str">
        <f ca="1">IFERROR(IF(Кредит_не_выплачен*Введенные_значения,Номер_платежа,""), "")</f>
        <v/>
      </c>
      <c r="C145" s="40" t="str">
        <f ca="1">IFERROR(IF(Кредит_не_выплачен*Введенные_значения,Дата_платежа,""), "")</f>
        <v/>
      </c>
      <c r="D145" s="41" t="str">
        <f ca="1">IFERROR(IF(Кредит_не_выплачен*Введенные_значения,Начальный_баланс,""), "")</f>
        <v/>
      </c>
      <c r="E145" s="41" t="str">
        <f ca="1">IFERROR(IF(Кредит_не_выплачен*Введенные_значения,Ежемесячный_платеж,""), "")</f>
        <v/>
      </c>
      <c r="F145" s="41" t="str">
        <f ca="1">IFERROR(IF(Кредит_не_выплачен*Введенные_значения,Основной долг,""), "")</f>
        <v/>
      </c>
      <c r="G145" s="34" t="str">
        <f ca="1">IFERROR(IF(Кредит_не_выплачен*Введенные_значения,Процент,""), "")</f>
        <v/>
      </c>
      <c r="H145" s="41" t="str">
        <f ca="1">IFERROR(IF(Кредит_не_выплачен*Введенные_значения,Конечный_баланс,""), "")</f>
        <v/>
      </c>
      <c r="J145" s="69"/>
      <c r="K145" s="69"/>
      <c r="L145" s="69"/>
      <c r="M145" s="69"/>
      <c r="N145" s="69"/>
      <c r="O145" s="69"/>
      <c r="P145" s="69"/>
      <c r="Q145" s="69"/>
      <c r="R145" s="69"/>
      <c r="S145" s="69"/>
    </row>
    <row r="146" spans="2:19">
      <c r="B146" s="39" t="str">
        <f ca="1">IFERROR(IF(Кредит_не_выплачен*Введенные_значения,Номер_платежа,""), "")</f>
        <v/>
      </c>
      <c r="C146" s="40" t="str">
        <f ca="1">IFERROR(IF(Кредит_не_выплачен*Введенные_значения,Дата_платежа,""), "")</f>
        <v/>
      </c>
      <c r="D146" s="41" t="str">
        <f ca="1">IFERROR(IF(Кредит_не_выплачен*Введенные_значения,Начальный_баланс,""), "")</f>
        <v/>
      </c>
      <c r="E146" s="41" t="str">
        <f ca="1">IFERROR(IF(Кредит_не_выплачен*Введенные_значения,Ежемесячный_платеж,""), "")</f>
        <v/>
      </c>
      <c r="F146" s="41" t="str">
        <f ca="1">IFERROR(IF(Кредит_не_выплачен*Введенные_значения,Основной долг,""), "")</f>
        <v/>
      </c>
      <c r="G146" s="34" t="str">
        <f ca="1">IFERROR(IF(Кредит_не_выплачен*Введенные_значения,Процент,""), "")</f>
        <v/>
      </c>
      <c r="H146" s="41" t="str">
        <f ca="1">IFERROR(IF(Кредит_не_выплачен*Введенные_значения,Конечный_баланс,""), "")</f>
        <v/>
      </c>
      <c r="J146" s="69"/>
      <c r="K146" s="69"/>
      <c r="L146" s="69"/>
      <c r="M146" s="69"/>
      <c r="N146" s="69"/>
      <c r="O146" s="69"/>
      <c r="P146" s="69"/>
      <c r="Q146" s="69"/>
      <c r="R146" s="69"/>
      <c r="S146" s="69"/>
    </row>
    <row r="147" spans="2:19">
      <c r="B147" s="39" t="str">
        <f ca="1">IFERROR(IF(Кредит_не_выплачен*Введенные_значения,Номер_платежа,""), "")</f>
        <v/>
      </c>
      <c r="C147" s="40" t="str">
        <f ca="1">IFERROR(IF(Кредит_не_выплачен*Введенные_значения,Дата_платежа,""), "")</f>
        <v/>
      </c>
      <c r="D147" s="41" t="str">
        <f ca="1">IFERROR(IF(Кредит_не_выплачен*Введенные_значения,Начальный_баланс,""), "")</f>
        <v/>
      </c>
      <c r="E147" s="41" t="str">
        <f ca="1">IFERROR(IF(Кредит_не_выплачен*Введенные_значения,Ежемесячный_платеж,""), "")</f>
        <v/>
      </c>
      <c r="F147" s="41" t="str">
        <f ca="1">IFERROR(IF(Кредит_не_выплачен*Введенные_значения,Основной долг,""), "")</f>
        <v/>
      </c>
      <c r="G147" s="34" t="str">
        <f ca="1">IFERROR(IF(Кредит_не_выплачен*Введенные_значения,Процент,""), "")</f>
        <v/>
      </c>
      <c r="H147" s="41" t="str">
        <f ca="1">IFERROR(IF(Кредит_не_выплачен*Введенные_значения,Конечный_баланс,""), "")</f>
        <v/>
      </c>
      <c r="J147" s="69"/>
      <c r="K147" s="69"/>
      <c r="L147" s="69"/>
      <c r="M147" s="69"/>
      <c r="N147" s="69"/>
      <c r="O147" s="69"/>
      <c r="P147" s="69"/>
      <c r="Q147" s="69"/>
      <c r="R147" s="69"/>
      <c r="S147" s="69"/>
    </row>
    <row r="148" spans="2:19">
      <c r="B148" s="39" t="str">
        <f ca="1">IFERROR(IF(Кредит_не_выплачен*Введенные_значения,Номер_платежа,""), "")</f>
        <v/>
      </c>
      <c r="C148" s="40" t="str">
        <f ca="1">IFERROR(IF(Кредит_не_выплачен*Введенные_значения,Дата_платежа,""), "")</f>
        <v/>
      </c>
      <c r="D148" s="41" t="str">
        <f ca="1">IFERROR(IF(Кредит_не_выплачен*Введенные_значения,Начальный_баланс,""), "")</f>
        <v/>
      </c>
      <c r="E148" s="41" t="str">
        <f ca="1">IFERROR(IF(Кредит_не_выплачен*Введенные_значения,Ежемесячный_платеж,""), "")</f>
        <v/>
      </c>
      <c r="F148" s="41" t="str">
        <f ca="1">IFERROR(IF(Кредит_не_выплачен*Введенные_значения,Основной долг,""), "")</f>
        <v/>
      </c>
      <c r="G148" s="34" t="str">
        <f ca="1">IFERROR(IF(Кредит_не_выплачен*Введенные_значения,Процент,""), "")</f>
        <v/>
      </c>
      <c r="H148" s="41" t="str">
        <f ca="1">IFERROR(IF(Кредит_не_выплачен*Введенные_значения,Конечный_баланс,""), "")</f>
        <v/>
      </c>
      <c r="J148" s="69"/>
      <c r="K148" s="69"/>
      <c r="L148" s="69"/>
      <c r="M148" s="69"/>
      <c r="N148" s="69"/>
      <c r="O148" s="69"/>
      <c r="P148" s="69"/>
      <c r="Q148" s="69"/>
      <c r="R148" s="69"/>
      <c r="S148" s="69"/>
    </row>
    <row r="149" spans="2:19">
      <c r="B149" s="39" t="str">
        <f ca="1">IFERROR(IF(Кредит_не_выплачен*Введенные_значения,Номер_платежа,""), "")</f>
        <v/>
      </c>
      <c r="C149" s="40" t="str">
        <f ca="1">IFERROR(IF(Кредит_не_выплачен*Введенные_значения,Дата_платежа,""), "")</f>
        <v/>
      </c>
      <c r="D149" s="41" t="str">
        <f ca="1">IFERROR(IF(Кредит_не_выплачен*Введенные_значения,Начальный_баланс,""), "")</f>
        <v/>
      </c>
      <c r="E149" s="41" t="str">
        <f ca="1">IFERROR(IF(Кредит_не_выплачен*Введенные_значения,Ежемесячный_платеж,""), "")</f>
        <v/>
      </c>
      <c r="F149" s="41" t="str">
        <f ca="1">IFERROR(IF(Кредит_не_выплачен*Введенные_значения,Основной долг,""), "")</f>
        <v/>
      </c>
      <c r="G149" s="34" t="str">
        <f ca="1">IFERROR(IF(Кредит_не_выплачен*Введенные_значения,Процент,""), "")</f>
        <v/>
      </c>
      <c r="H149" s="41" t="str">
        <f ca="1">IFERROR(IF(Кредит_не_выплачен*Введенные_значения,Конечный_баланс,""), "")</f>
        <v/>
      </c>
      <c r="J149" s="69"/>
      <c r="K149" s="69"/>
      <c r="L149" s="69"/>
      <c r="M149" s="69"/>
      <c r="N149" s="69"/>
      <c r="O149" s="69"/>
      <c r="P149" s="69"/>
      <c r="Q149" s="69"/>
      <c r="R149" s="69"/>
      <c r="S149" s="69"/>
    </row>
    <row r="150" spans="2:19">
      <c r="B150" s="39" t="str">
        <f ca="1">IFERROR(IF(Кредит_не_выплачен*Введенные_значения,Номер_платежа,""), "")</f>
        <v/>
      </c>
      <c r="C150" s="40" t="str">
        <f ca="1">IFERROR(IF(Кредит_не_выплачен*Введенные_значения,Дата_платежа,""), "")</f>
        <v/>
      </c>
      <c r="D150" s="41" t="str">
        <f ca="1">IFERROR(IF(Кредит_не_выплачен*Введенные_значения,Начальный_баланс,""), "")</f>
        <v/>
      </c>
      <c r="E150" s="41" t="str">
        <f ca="1">IFERROR(IF(Кредит_не_выплачен*Введенные_значения,Ежемесячный_платеж,""), "")</f>
        <v/>
      </c>
      <c r="F150" s="41" t="str">
        <f ca="1">IFERROR(IF(Кредит_не_выплачен*Введенные_значения,Основной долг,""), "")</f>
        <v/>
      </c>
      <c r="G150" s="34" t="str">
        <f ca="1">IFERROR(IF(Кредит_не_выплачен*Введенные_значения,Процент,""), "")</f>
        <v/>
      </c>
      <c r="H150" s="41" t="str">
        <f ca="1">IFERROR(IF(Кредит_не_выплачен*Введенные_значения,Конечный_баланс,""), "")</f>
        <v/>
      </c>
      <c r="J150" s="69"/>
      <c r="K150" s="69"/>
      <c r="L150" s="69"/>
      <c r="M150" s="69"/>
      <c r="N150" s="69"/>
      <c r="O150" s="69"/>
      <c r="P150" s="69"/>
      <c r="Q150" s="69"/>
      <c r="R150" s="69"/>
      <c r="S150" s="69"/>
    </row>
    <row r="151" spans="2:19">
      <c r="B151" s="39" t="str">
        <f ca="1">IFERROR(IF(Кредит_не_выплачен*Введенные_значения,Номер_платежа,""), "")</f>
        <v/>
      </c>
      <c r="C151" s="40" t="str">
        <f ca="1">IFERROR(IF(Кредит_не_выплачен*Введенные_значения,Дата_платежа,""), "")</f>
        <v/>
      </c>
      <c r="D151" s="41" t="str">
        <f ca="1">IFERROR(IF(Кредит_не_выплачен*Введенные_значения,Начальный_баланс,""), "")</f>
        <v/>
      </c>
      <c r="E151" s="41" t="str">
        <f ca="1">IFERROR(IF(Кредит_не_выплачен*Введенные_значения,Ежемесячный_платеж,""), "")</f>
        <v/>
      </c>
      <c r="F151" s="41" t="str">
        <f ca="1">IFERROR(IF(Кредит_не_выплачен*Введенные_значения,Основной долг,""), "")</f>
        <v/>
      </c>
      <c r="G151" s="34" t="str">
        <f ca="1">IFERROR(IF(Кредит_не_выплачен*Введенные_значения,Процент,""), "")</f>
        <v/>
      </c>
      <c r="H151" s="41" t="str">
        <f ca="1">IFERROR(IF(Кредит_не_выплачен*Введенные_значения,Конечный_баланс,""), "")</f>
        <v/>
      </c>
      <c r="J151" s="69"/>
      <c r="K151" s="69"/>
      <c r="L151" s="69"/>
      <c r="M151" s="69"/>
      <c r="N151" s="69"/>
      <c r="O151" s="69"/>
      <c r="P151" s="69"/>
      <c r="Q151" s="69"/>
      <c r="R151" s="69"/>
      <c r="S151" s="69"/>
    </row>
    <row r="152" spans="2:19">
      <c r="B152" s="39" t="str">
        <f ca="1">IFERROR(IF(Кредит_не_выплачен*Введенные_значения,Номер_платежа,""), "")</f>
        <v/>
      </c>
      <c r="C152" s="40" t="str">
        <f ca="1">IFERROR(IF(Кредит_не_выплачен*Введенные_значения,Дата_платежа,""), "")</f>
        <v/>
      </c>
      <c r="D152" s="41" t="str">
        <f ca="1">IFERROR(IF(Кредит_не_выплачен*Введенные_значения,Начальный_баланс,""), "")</f>
        <v/>
      </c>
      <c r="E152" s="41" t="str">
        <f ca="1">IFERROR(IF(Кредит_не_выплачен*Введенные_значения,Ежемесячный_платеж,""), "")</f>
        <v/>
      </c>
      <c r="F152" s="41" t="str">
        <f ca="1">IFERROR(IF(Кредит_не_выплачен*Введенные_значения,Основной долг,""), "")</f>
        <v/>
      </c>
      <c r="G152" s="34" t="str">
        <f ca="1">IFERROR(IF(Кредит_не_выплачен*Введенные_значения,Процент,""), "")</f>
        <v/>
      </c>
      <c r="H152" s="41" t="str">
        <f ca="1">IFERROR(IF(Кредит_не_выплачен*Введенные_значения,Конечный_баланс,""), "")</f>
        <v/>
      </c>
      <c r="J152" s="69"/>
      <c r="K152" s="69"/>
      <c r="L152" s="69"/>
      <c r="M152" s="69"/>
      <c r="N152" s="69"/>
      <c r="O152" s="69"/>
      <c r="P152" s="69"/>
      <c r="Q152" s="69"/>
      <c r="R152" s="69"/>
      <c r="S152" s="69"/>
    </row>
    <row r="153" spans="2:19">
      <c r="B153" s="39" t="str">
        <f ca="1">IFERROR(IF(Кредит_не_выплачен*Введенные_значения,Номер_платежа,""), "")</f>
        <v/>
      </c>
      <c r="C153" s="40" t="str">
        <f ca="1">IFERROR(IF(Кредит_не_выплачен*Введенные_значения,Дата_платежа,""), "")</f>
        <v/>
      </c>
      <c r="D153" s="41" t="str">
        <f ca="1">IFERROR(IF(Кредит_не_выплачен*Введенные_значения,Начальный_баланс,""), "")</f>
        <v/>
      </c>
      <c r="E153" s="41" t="str">
        <f ca="1">IFERROR(IF(Кредит_не_выплачен*Введенные_значения,Ежемесячный_платеж,""), "")</f>
        <v/>
      </c>
      <c r="F153" s="41" t="str">
        <f ca="1">IFERROR(IF(Кредит_не_выплачен*Введенные_значения,Основной долг,""), "")</f>
        <v/>
      </c>
      <c r="G153" s="34" t="str">
        <f ca="1">IFERROR(IF(Кредит_не_выплачен*Введенные_значения,Процент,""), "")</f>
        <v/>
      </c>
      <c r="H153" s="41" t="str">
        <f ca="1">IFERROR(IF(Кредит_не_выплачен*Введенные_значения,Конечный_баланс,""), "")</f>
        <v/>
      </c>
      <c r="J153" s="69"/>
      <c r="K153" s="69"/>
      <c r="L153" s="69"/>
      <c r="M153" s="69"/>
      <c r="N153" s="69"/>
      <c r="O153" s="69"/>
      <c r="P153" s="69"/>
      <c r="Q153" s="69"/>
      <c r="R153" s="69"/>
      <c r="S153" s="69"/>
    </row>
    <row r="154" spans="2:19">
      <c r="B154" s="39" t="str">
        <f ca="1">IFERROR(IF(Кредит_не_выплачен*Введенные_значения,Номер_платежа,""), "")</f>
        <v/>
      </c>
      <c r="C154" s="40" t="str">
        <f ca="1">IFERROR(IF(Кредит_не_выплачен*Введенные_значения,Дата_платежа,""), "")</f>
        <v/>
      </c>
      <c r="D154" s="41" t="str">
        <f ca="1">IFERROR(IF(Кредит_не_выплачен*Введенные_значения,Начальный_баланс,""), "")</f>
        <v/>
      </c>
      <c r="E154" s="41" t="str">
        <f ca="1">IFERROR(IF(Кредит_не_выплачен*Введенные_значения,Ежемесячный_платеж,""), "")</f>
        <v/>
      </c>
      <c r="F154" s="41" t="str">
        <f ca="1">IFERROR(IF(Кредит_не_выплачен*Введенные_значения,Основной долг,""), "")</f>
        <v/>
      </c>
      <c r="G154" s="34" t="str">
        <f ca="1">IFERROR(IF(Кредит_не_выплачен*Введенные_значения,Процент,""), "")</f>
        <v/>
      </c>
      <c r="H154" s="41" t="str">
        <f ca="1">IFERROR(IF(Кредит_не_выплачен*Введенные_значения,Конечный_баланс,""), "")</f>
        <v/>
      </c>
      <c r="J154" s="69"/>
      <c r="K154" s="69"/>
      <c r="L154" s="69"/>
      <c r="M154" s="69"/>
      <c r="N154" s="69"/>
      <c r="O154" s="69"/>
      <c r="P154" s="69"/>
      <c r="Q154" s="69"/>
      <c r="R154" s="69"/>
      <c r="S154" s="69"/>
    </row>
    <row r="155" spans="2:19">
      <c r="B155" s="39" t="str">
        <f ca="1">IFERROR(IF(Кредит_не_выплачен*Введенные_значения,Номер_платежа,""), "")</f>
        <v/>
      </c>
      <c r="C155" s="40" t="str">
        <f ca="1">IFERROR(IF(Кредит_не_выплачен*Введенные_значения,Дата_платежа,""), "")</f>
        <v/>
      </c>
      <c r="D155" s="41" t="str">
        <f ca="1">IFERROR(IF(Кредит_не_выплачен*Введенные_значения,Начальный_баланс,""), "")</f>
        <v/>
      </c>
      <c r="E155" s="41" t="str">
        <f ca="1">IFERROR(IF(Кредит_не_выплачен*Введенные_значения,Ежемесячный_платеж,""), "")</f>
        <v/>
      </c>
      <c r="F155" s="41" t="str">
        <f ca="1">IFERROR(IF(Кредит_не_выплачен*Введенные_значения,Основной долг,""), "")</f>
        <v/>
      </c>
      <c r="G155" s="34" t="str">
        <f ca="1">IFERROR(IF(Кредит_не_выплачен*Введенные_значения,Процент,""), "")</f>
        <v/>
      </c>
      <c r="H155" s="41" t="str">
        <f ca="1">IFERROR(IF(Кредит_не_выплачен*Введенные_значения,Конечный_баланс,""), "")</f>
        <v/>
      </c>
      <c r="J155" s="69"/>
      <c r="K155" s="69"/>
      <c r="L155" s="69"/>
      <c r="M155" s="69"/>
      <c r="N155" s="69"/>
      <c r="O155" s="69"/>
      <c r="P155" s="69"/>
      <c r="Q155" s="69"/>
      <c r="R155" s="69"/>
      <c r="S155" s="69"/>
    </row>
    <row r="156" spans="2:19">
      <c r="B156" s="39" t="str">
        <f ca="1">IFERROR(IF(Кредит_не_выплачен*Введенные_значения,Номер_платежа,""), "")</f>
        <v/>
      </c>
      <c r="C156" s="40" t="str">
        <f ca="1">IFERROR(IF(Кредит_не_выплачен*Введенные_значения,Дата_платежа,""), "")</f>
        <v/>
      </c>
      <c r="D156" s="41" t="str">
        <f ca="1">IFERROR(IF(Кредит_не_выплачен*Введенные_значения,Начальный_баланс,""), "")</f>
        <v/>
      </c>
      <c r="E156" s="41" t="str">
        <f ca="1">IFERROR(IF(Кредит_не_выплачен*Введенные_значения,Ежемесячный_платеж,""), "")</f>
        <v/>
      </c>
      <c r="F156" s="41" t="str">
        <f ca="1">IFERROR(IF(Кредит_не_выплачен*Введенные_значения,Основной долг,""), "")</f>
        <v/>
      </c>
      <c r="G156" s="34" t="str">
        <f ca="1">IFERROR(IF(Кредит_не_выплачен*Введенные_значения,Процент,""), "")</f>
        <v/>
      </c>
      <c r="H156" s="41" t="str">
        <f ca="1">IFERROR(IF(Кредит_не_выплачен*Введенные_значения,Конечный_баланс,""), "")</f>
        <v/>
      </c>
      <c r="J156" s="69"/>
      <c r="K156" s="69"/>
      <c r="L156" s="69"/>
      <c r="M156" s="69"/>
      <c r="N156" s="69"/>
      <c r="O156" s="69"/>
      <c r="P156" s="69"/>
      <c r="Q156" s="69"/>
      <c r="R156" s="69"/>
      <c r="S156" s="69"/>
    </row>
    <row r="157" spans="2:19">
      <c r="B157" s="39" t="str">
        <f ca="1">IFERROR(IF(Кредит_не_выплачен*Введенные_значения,Номер_платежа,""), "")</f>
        <v/>
      </c>
      <c r="C157" s="40" t="str">
        <f ca="1">IFERROR(IF(Кредит_не_выплачен*Введенные_значения,Дата_платежа,""), "")</f>
        <v/>
      </c>
      <c r="D157" s="41" t="str">
        <f ca="1">IFERROR(IF(Кредит_не_выплачен*Введенные_значения,Начальный_баланс,""), "")</f>
        <v/>
      </c>
      <c r="E157" s="41" t="str">
        <f ca="1">IFERROR(IF(Кредит_не_выплачен*Введенные_значения,Ежемесячный_платеж,""), "")</f>
        <v/>
      </c>
      <c r="F157" s="41" t="str">
        <f ca="1">IFERROR(IF(Кредит_не_выплачен*Введенные_значения,Основной долг,""), "")</f>
        <v/>
      </c>
      <c r="G157" s="34" t="str">
        <f ca="1">IFERROR(IF(Кредит_не_выплачен*Введенные_значения,Процент,""), "")</f>
        <v/>
      </c>
      <c r="H157" s="41" t="str">
        <f ca="1">IFERROR(IF(Кредит_не_выплачен*Введенные_значения,Конечный_баланс,""), "")</f>
        <v/>
      </c>
      <c r="J157" s="69"/>
      <c r="K157" s="69"/>
      <c r="L157" s="69"/>
      <c r="M157" s="69"/>
      <c r="N157" s="69"/>
      <c r="O157" s="69"/>
      <c r="P157" s="69"/>
      <c r="Q157" s="69"/>
      <c r="R157" s="69"/>
      <c r="S157" s="69"/>
    </row>
    <row r="158" spans="2:19">
      <c r="B158" s="39" t="str">
        <f ca="1">IFERROR(IF(Кредит_не_выплачен*Введенные_значения,Номер_платежа,""), "")</f>
        <v/>
      </c>
      <c r="C158" s="40" t="str">
        <f ca="1">IFERROR(IF(Кредит_не_выплачен*Введенные_значения,Дата_платежа,""), "")</f>
        <v/>
      </c>
      <c r="D158" s="41" t="str">
        <f ca="1">IFERROR(IF(Кредит_не_выплачен*Введенные_значения,Начальный_баланс,""), "")</f>
        <v/>
      </c>
      <c r="E158" s="41" t="str">
        <f ca="1">IFERROR(IF(Кредит_не_выплачен*Введенные_значения,Ежемесячный_платеж,""), "")</f>
        <v/>
      </c>
      <c r="F158" s="41" t="str">
        <f ca="1">IFERROR(IF(Кредит_не_выплачен*Введенные_значения,Основной долг,""), "")</f>
        <v/>
      </c>
      <c r="G158" s="34" t="str">
        <f ca="1">IFERROR(IF(Кредит_не_выплачен*Введенные_значения,Процент,""), "")</f>
        <v/>
      </c>
      <c r="H158" s="41" t="str">
        <f ca="1">IFERROR(IF(Кредит_не_выплачен*Введенные_значения,Конечный_баланс,""), "")</f>
        <v/>
      </c>
      <c r="J158" s="69"/>
      <c r="K158" s="69"/>
      <c r="L158" s="69"/>
      <c r="M158" s="69"/>
      <c r="N158" s="69"/>
      <c r="O158" s="69"/>
      <c r="P158" s="69"/>
      <c r="Q158" s="69"/>
      <c r="R158" s="69"/>
      <c r="S158" s="69"/>
    </row>
    <row r="159" spans="2:19">
      <c r="B159" s="39" t="str">
        <f ca="1">IFERROR(IF(Кредит_не_выплачен*Введенные_значения,Номер_платежа,""), "")</f>
        <v/>
      </c>
      <c r="C159" s="40" t="str">
        <f ca="1">IFERROR(IF(Кредит_не_выплачен*Введенные_значения,Дата_платежа,""), "")</f>
        <v/>
      </c>
      <c r="D159" s="41" t="str">
        <f ca="1">IFERROR(IF(Кредит_не_выплачен*Введенные_значения,Начальный_баланс,""), "")</f>
        <v/>
      </c>
      <c r="E159" s="41" t="str">
        <f ca="1">IFERROR(IF(Кредит_не_выплачен*Введенные_значения,Ежемесячный_платеж,""), "")</f>
        <v/>
      </c>
      <c r="F159" s="41" t="str">
        <f ca="1">IFERROR(IF(Кредит_не_выплачен*Введенные_значения,Основной долг,""), "")</f>
        <v/>
      </c>
      <c r="G159" s="34" t="str">
        <f ca="1">IFERROR(IF(Кредит_не_выплачен*Введенные_значения,Процент,""), "")</f>
        <v/>
      </c>
      <c r="H159" s="41" t="str">
        <f ca="1">IFERROR(IF(Кредит_не_выплачен*Введенные_значения,Конечный_баланс,""), "")</f>
        <v/>
      </c>
      <c r="J159" s="69"/>
      <c r="K159" s="69"/>
      <c r="L159" s="69"/>
      <c r="M159" s="69"/>
      <c r="N159" s="69"/>
      <c r="O159" s="69"/>
      <c r="P159" s="69"/>
      <c r="Q159" s="69"/>
      <c r="R159" s="69"/>
      <c r="S159" s="69"/>
    </row>
    <row r="160" spans="2:19">
      <c r="B160" s="39" t="str">
        <f ca="1">IFERROR(IF(Кредит_не_выплачен*Введенные_значения,Номер_платежа,""), "")</f>
        <v/>
      </c>
      <c r="C160" s="40" t="str">
        <f ca="1">IFERROR(IF(Кредит_не_выплачен*Введенные_значения,Дата_платежа,""), "")</f>
        <v/>
      </c>
      <c r="D160" s="41" t="str">
        <f ca="1">IFERROR(IF(Кредит_не_выплачен*Введенные_значения,Начальный_баланс,""), "")</f>
        <v/>
      </c>
      <c r="E160" s="41" t="str">
        <f ca="1">IFERROR(IF(Кредит_не_выплачен*Введенные_значения,Ежемесячный_платеж,""), "")</f>
        <v/>
      </c>
      <c r="F160" s="41" t="str">
        <f ca="1">IFERROR(IF(Кредит_не_выплачен*Введенные_значения,Основной долг,""), "")</f>
        <v/>
      </c>
      <c r="G160" s="34" t="str">
        <f ca="1">IFERROR(IF(Кредит_не_выплачен*Введенные_значения,Процент,""), "")</f>
        <v/>
      </c>
      <c r="H160" s="41" t="str">
        <f ca="1">IFERROR(IF(Кредит_не_выплачен*Введенные_значения,Конечный_баланс,""), "")</f>
        <v/>
      </c>
      <c r="J160" s="69"/>
      <c r="K160" s="69"/>
      <c r="L160" s="69"/>
      <c r="M160" s="69"/>
      <c r="N160" s="69"/>
      <c r="O160" s="69"/>
      <c r="P160" s="69"/>
      <c r="Q160" s="69"/>
      <c r="R160" s="69"/>
      <c r="S160" s="69"/>
    </row>
    <row r="161" spans="2:19">
      <c r="B161" s="39" t="str">
        <f ca="1">IFERROR(IF(Кредит_не_выплачен*Введенные_значения,Номер_платежа,""), "")</f>
        <v/>
      </c>
      <c r="C161" s="40" t="str">
        <f ca="1">IFERROR(IF(Кредит_не_выплачен*Введенные_значения,Дата_платежа,""), "")</f>
        <v/>
      </c>
      <c r="D161" s="41" t="str">
        <f ca="1">IFERROR(IF(Кредит_не_выплачен*Введенные_значения,Начальный_баланс,""), "")</f>
        <v/>
      </c>
      <c r="E161" s="41" t="str">
        <f ca="1">IFERROR(IF(Кредит_не_выплачен*Введенные_значения,Ежемесячный_платеж,""), "")</f>
        <v/>
      </c>
      <c r="F161" s="41" t="str">
        <f ca="1">IFERROR(IF(Кредит_не_выплачен*Введенные_значения,Основной долг,""), "")</f>
        <v/>
      </c>
      <c r="G161" s="34" t="str">
        <f ca="1">IFERROR(IF(Кредит_не_выплачен*Введенные_значения,Процент,""), "")</f>
        <v/>
      </c>
      <c r="H161" s="41" t="str">
        <f ca="1">IFERROR(IF(Кредит_не_выплачен*Введенные_значения,Конечный_баланс,""), "")</f>
        <v/>
      </c>
      <c r="J161" s="69"/>
      <c r="K161" s="69"/>
      <c r="L161" s="69"/>
      <c r="M161" s="69"/>
      <c r="N161" s="69"/>
      <c r="O161" s="69"/>
      <c r="P161" s="69"/>
      <c r="Q161" s="69"/>
      <c r="R161" s="69"/>
      <c r="S161" s="69"/>
    </row>
    <row r="162" spans="2:19">
      <c r="B162" s="39" t="str">
        <f ca="1">IFERROR(IF(Кредит_не_выплачен*Введенные_значения,Номер_платежа,""), "")</f>
        <v/>
      </c>
      <c r="C162" s="40" t="str">
        <f ca="1">IFERROR(IF(Кредит_не_выплачен*Введенные_значения,Дата_платежа,""), "")</f>
        <v/>
      </c>
      <c r="D162" s="41" t="str">
        <f ca="1">IFERROR(IF(Кредит_не_выплачен*Введенные_значения,Начальный_баланс,""), "")</f>
        <v/>
      </c>
      <c r="E162" s="41" t="str">
        <f ca="1">IFERROR(IF(Кредит_не_выплачен*Введенные_значения,Ежемесячный_платеж,""), "")</f>
        <v/>
      </c>
      <c r="F162" s="41" t="str">
        <f ca="1">IFERROR(IF(Кредит_не_выплачен*Введенные_значения,Основной долг,""), "")</f>
        <v/>
      </c>
      <c r="G162" s="34" t="str">
        <f ca="1">IFERROR(IF(Кредит_не_выплачен*Введенные_значения,Процент,""), "")</f>
        <v/>
      </c>
      <c r="H162" s="41" t="str">
        <f ca="1">IFERROR(IF(Кредит_не_выплачен*Введенные_значения,Конечный_баланс,""), "")</f>
        <v/>
      </c>
      <c r="J162" s="69"/>
      <c r="K162" s="69"/>
      <c r="L162" s="69"/>
      <c r="M162" s="69"/>
      <c r="N162" s="69"/>
      <c r="O162" s="69"/>
      <c r="P162" s="69"/>
      <c r="Q162" s="69"/>
      <c r="R162" s="69"/>
      <c r="S162" s="69"/>
    </row>
    <row r="163" spans="2:19">
      <c r="B163" s="39" t="str">
        <f ca="1">IFERROR(IF(Кредит_не_выплачен*Введенные_значения,Номер_платежа,""), "")</f>
        <v/>
      </c>
      <c r="C163" s="40" t="str">
        <f ca="1">IFERROR(IF(Кредит_не_выплачен*Введенные_значения,Дата_платежа,""), "")</f>
        <v/>
      </c>
      <c r="D163" s="41" t="str">
        <f ca="1">IFERROR(IF(Кредит_не_выплачен*Введенные_значения,Начальный_баланс,""), "")</f>
        <v/>
      </c>
      <c r="E163" s="41" t="str">
        <f ca="1">IFERROR(IF(Кредит_не_выплачен*Введенные_значения,Ежемесячный_платеж,""), "")</f>
        <v/>
      </c>
      <c r="F163" s="41" t="str">
        <f ca="1">IFERROR(IF(Кредит_не_выплачен*Введенные_значения,Основной долг,""), "")</f>
        <v/>
      </c>
      <c r="G163" s="34" t="str">
        <f ca="1">IFERROR(IF(Кредит_не_выплачен*Введенные_значения,Процент,""), "")</f>
        <v/>
      </c>
      <c r="H163" s="41" t="str">
        <f ca="1">IFERROR(IF(Кредит_не_выплачен*Введенные_значения,Конечный_баланс,""), "")</f>
        <v/>
      </c>
      <c r="J163" s="69"/>
      <c r="K163" s="69"/>
      <c r="L163" s="69"/>
      <c r="M163" s="69"/>
      <c r="N163" s="69"/>
      <c r="O163" s="69"/>
      <c r="P163" s="69"/>
      <c r="Q163" s="69"/>
      <c r="R163" s="69"/>
      <c r="S163" s="69"/>
    </row>
    <row r="164" spans="2:19">
      <c r="B164" s="39" t="str">
        <f ca="1">IFERROR(IF(Кредит_не_выплачен*Введенные_значения,Номер_платежа,""), "")</f>
        <v/>
      </c>
      <c r="C164" s="40" t="str">
        <f ca="1">IFERROR(IF(Кредит_не_выплачен*Введенные_значения,Дата_платежа,""), "")</f>
        <v/>
      </c>
      <c r="D164" s="41" t="str">
        <f ca="1">IFERROR(IF(Кредит_не_выплачен*Введенные_значения,Начальный_баланс,""), "")</f>
        <v/>
      </c>
      <c r="E164" s="41" t="str">
        <f ca="1">IFERROR(IF(Кредит_не_выплачен*Введенные_значения,Ежемесячный_платеж,""), "")</f>
        <v/>
      </c>
      <c r="F164" s="41" t="str">
        <f ca="1">IFERROR(IF(Кредит_не_выплачен*Введенные_значения,Основной долг,""), "")</f>
        <v/>
      </c>
      <c r="G164" s="34" t="str">
        <f ca="1">IFERROR(IF(Кредит_не_выплачен*Введенные_значения,Процент,""), "")</f>
        <v/>
      </c>
      <c r="H164" s="41" t="str">
        <f ca="1">IFERROR(IF(Кредит_не_выплачен*Введенные_значения,Конечный_баланс,""), "")</f>
        <v/>
      </c>
      <c r="J164" s="69"/>
      <c r="K164" s="69"/>
      <c r="L164" s="69"/>
      <c r="M164" s="69"/>
      <c r="N164" s="69"/>
      <c r="O164" s="69"/>
      <c r="P164" s="69"/>
      <c r="Q164" s="69"/>
      <c r="R164" s="69"/>
      <c r="S164" s="69"/>
    </row>
    <row r="165" spans="2:19">
      <c r="B165" s="39" t="str">
        <f ca="1">IFERROR(IF(Кредит_не_выплачен*Введенные_значения,Номер_платежа,""), "")</f>
        <v/>
      </c>
      <c r="C165" s="40" t="str">
        <f ca="1">IFERROR(IF(Кредит_не_выплачен*Введенные_значения,Дата_платежа,""), "")</f>
        <v/>
      </c>
      <c r="D165" s="41" t="str">
        <f ca="1">IFERROR(IF(Кредит_не_выплачен*Введенные_значения,Начальный_баланс,""), "")</f>
        <v/>
      </c>
      <c r="E165" s="41" t="str">
        <f ca="1">IFERROR(IF(Кредит_не_выплачен*Введенные_значения,Ежемесячный_платеж,""), "")</f>
        <v/>
      </c>
      <c r="F165" s="41" t="str">
        <f ca="1">IFERROR(IF(Кредит_не_выплачен*Введенные_значения,Основной долг,""), "")</f>
        <v/>
      </c>
      <c r="G165" s="34" t="str">
        <f ca="1">IFERROR(IF(Кредит_не_выплачен*Введенные_значения,Процент,""), "")</f>
        <v/>
      </c>
      <c r="H165" s="41" t="str">
        <f ca="1">IFERROR(IF(Кредит_не_выплачен*Введенные_значения,Конечный_баланс,""), "")</f>
        <v/>
      </c>
      <c r="J165" s="69"/>
      <c r="K165" s="69"/>
      <c r="L165" s="69"/>
      <c r="M165" s="69"/>
      <c r="N165" s="69"/>
      <c r="O165" s="69"/>
      <c r="P165" s="69"/>
      <c r="Q165" s="69"/>
      <c r="R165" s="69"/>
      <c r="S165" s="69"/>
    </row>
    <row r="166" spans="2:19">
      <c r="B166" s="39" t="str">
        <f ca="1">IFERROR(IF(Кредит_не_выплачен*Введенные_значения,Номер_платежа,""), "")</f>
        <v/>
      </c>
      <c r="C166" s="40" t="str">
        <f ca="1">IFERROR(IF(Кредит_не_выплачен*Введенные_значения,Дата_платежа,""), "")</f>
        <v/>
      </c>
      <c r="D166" s="41" t="str">
        <f ca="1">IFERROR(IF(Кредит_не_выплачен*Введенные_значения,Начальный_баланс,""), "")</f>
        <v/>
      </c>
      <c r="E166" s="41" t="str">
        <f ca="1">IFERROR(IF(Кредит_не_выплачен*Введенные_значения,Ежемесячный_платеж,""), "")</f>
        <v/>
      </c>
      <c r="F166" s="41" t="str">
        <f ca="1">IFERROR(IF(Кредит_не_выплачен*Введенные_значения,Основной долг,""), "")</f>
        <v/>
      </c>
      <c r="G166" s="34" t="str">
        <f ca="1">IFERROR(IF(Кредит_не_выплачен*Введенные_значения,Процент,""), "")</f>
        <v/>
      </c>
      <c r="H166" s="41" t="str">
        <f ca="1">IFERROR(IF(Кредит_не_выплачен*Введенные_значения,Конечный_баланс,""), "")</f>
        <v/>
      </c>
      <c r="J166" s="69"/>
      <c r="K166" s="69"/>
      <c r="L166" s="69"/>
      <c r="M166" s="69"/>
      <c r="N166" s="69"/>
      <c r="O166" s="69"/>
      <c r="P166" s="69"/>
      <c r="Q166" s="69"/>
      <c r="R166" s="69"/>
      <c r="S166" s="69"/>
    </row>
    <row r="167" spans="2:19">
      <c r="B167" s="39" t="str">
        <f ca="1">IFERROR(IF(Кредит_не_выплачен*Введенные_значения,Номер_платежа,""), "")</f>
        <v/>
      </c>
      <c r="C167" s="40" t="str">
        <f ca="1">IFERROR(IF(Кредит_не_выплачен*Введенные_значения,Дата_платежа,""), "")</f>
        <v/>
      </c>
      <c r="D167" s="41" t="str">
        <f ca="1">IFERROR(IF(Кредит_не_выплачен*Введенные_значения,Начальный_баланс,""), "")</f>
        <v/>
      </c>
      <c r="E167" s="41" t="str">
        <f ca="1">IFERROR(IF(Кредит_не_выплачен*Введенные_значения,Ежемесячный_платеж,""), "")</f>
        <v/>
      </c>
      <c r="F167" s="41" t="str">
        <f ca="1">IFERROR(IF(Кредит_не_выплачен*Введенные_значения,Основной долг,""), "")</f>
        <v/>
      </c>
      <c r="G167" s="34" t="str">
        <f ca="1">IFERROR(IF(Кредит_не_выплачен*Введенные_значения,Процент,""), "")</f>
        <v/>
      </c>
      <c r="H167" s="41" t="str">
        <f ca="1">IFERROR(IF(Кредит_не_выплачен*Введенные_значения,Конечный_баланс,""), "")</f>
        <v/>
      </c>
      <c r="J167" s="69"/>
      <c r="K167" s="69"/>
      <c r="L167" s="69"/>
      <c r="M167" s="69"/>
      <c r="N167" s="69"/>
      <c r="O167" s="69"/>
      <c r="P167" s="69"/>
      <c r="Q167" s="69"/>
      <c r="R167" s="69"/>
      <c r="S167" s="69"/>
    </row>
    <row r="168" spans="2:19">
      <c r="B168" s="39" t="str">
        <f ca="1">IFERROR(IF(Кредит_не_выплачен*Введенные_значения,Номер_платежа,""), "")</f>
        <v/>
      </c>
      <c r="C168" s="40" t="str">
        <f ca="1">IFERROR(IF(Кредит_не_выплачен*Введенные_значения,Дата_платежа,""), "")</f>
        <v/>
      </c>
      <c r="D168" s="41" t="str">
        <f ca="1">IFERROR(IF(Кредит_не_выплачен*Введенные_значения,Начальный_баланс,""), "")</f>
        <v/>
      </c>
      <c r="E168" s="41" t="str">
        <f ca="1">IFERROR(IF(Кредит_не_выплачен*Введенные_значения,Ежемесячный_платеж,""), "")</f>
        <v/>
      </c>
      <c r="F168" s="41" t="str">
        <f ca="1">IFERROR(IF(Кредит_не_выплачен*Введенные_значения,Основной долг,""), "")</f>
        <v/>
      </c>
      <c r="G168" s="34" t="str">
        <f ca="1">IFERROR(IF(Кредит_не_выплачен*Введенные_значения,Процент,""), "")</f>
        <v/>
      </c>
      <c r="H168" s="41" t="str">
        <f ca="1">IFERROR(IF(Кредит_не_выплачен*Введенные_значения,Конечный_баланс,""), "")</f>
        <v/>
      </c>
      <c r="J168" s="69"/>
      <c r="K168" s="69"/>
      <c r="L168" s="69"/>
      <c r="M168" s="69"/>
      <c r="N168" s="69"/>
      <c r="O168" s="69"/>
      <c r="P168" s="69"/>
      <c r="Q168" s="69"/>
      <c r="R168" s="69"/>
      <c r="S168" s="69"/>
    </row>
    <row r="169" spans="2:19">
      <c r="B169" s="39" t="str">
        <f ca="1">IFERROR(IF(Кредит_не_выплачен*Введенные_значения,Номер_платежа,""), "")</f>
        <v/>
      </c>
      <c r="C169" s="40" t="str">
        <f ca="1">IFERROR(IF(Кредит_не_выплачен*Введенные_значения,Дата_платежа,""), "")</f>
        <v/>
      </c>
      <c r="D169" s="41" t="str">
        <f ca="1">IFERROR(IF(Кредит_не_выплачен*Введенные_значения,Начальный_баланс,""), "")</f>
        <v/>
      </c>
      <c r="E169" s="41" t="str">
        <f ca="1">IFERROR(IF(Кредит_не_выплачен*Введенные_значения,Ежемесячный_платеж,""), "")</f>
        <v/>
      </c>
      <c r="F169" s="41" t="str">
        <f ca="1">IFERROR(IF(Кредит_не_выплачен*Введенные_значения,Основной долг,""), "")</f>
        <v/>
      </c>
      <c r="G169" s="34" t="str">
        <f ca="1">IFERROR(IF(Кредит_не_выплачен*Введенные_значения,Процент,""), "")</f>
        <v/>
      </c>
      <c r="H169" s="41" t="str">
        <f ca="1">IFERROR(IF(Кредит_не_выплачен*Введенные_значения,Конечный_баланс,""), "")</f>
        <v/>
      </c>
      <c r="J169" s="69"/>
      <c r="K169" s="69"/>
      <c r="L169" s="69"/>
      <c r="M169" s="69"/>
      <c r="N169" s="69"/>
      <c r="O169" s="69"/>
      <c r="P169" s="69"/>
      <c r="Q169" s="69"/>
      <c r="R169" s="69"/>
      <c r="S169" s="69"/>
    </row>
    <row r="170" spans="2:19">
      <c r="B170" s="39" t="str">
        <f ca="1">IFERROR(IF(Кредит_не_выплачен*Введенные_значения,Номер_платежа,""), "")</f>
        <v/>
      </c>
      <c r="C170" s="40" t="str">
        <f ca="1">IFERROR(IF(Кредит_не_выплачен*Введенные_значения,Дата_платежа,""), "")</f>
        <v/>
      </c>
      <c r="D170" s="41" t="str">
        <f ca="1">IFERROR(IF(Кредит_не_выплачен*Введенные_значения,Начальный_баланс,""), "")</f>
        <v/>
      </c>
      <c r="E170" s="41" t="str">
        <f ca="1">IFERROR(IF(Кредит_не_выплачен*Введенные_значения,Ежемесячный_платеж,""), "")</f>
        <v/>
      </c>
      <c r="F170" s="41" t="str">
        <f ca="1">IFERROR(IF(Кредит_не_выплачен*Введенные_значения,Основной долг,""), "")</f>
        <v/>
      </c>
      <c r="G170" s="34" t="str">
        <f ca="1">IFERROR(IF(Кредит_не_выплачен*Введенные_значения,Процент,""), "")</f>
        <v/>
      </c>
      <c r="H170" s="41" t="str">
        <f ca="1">IFERROR(IF(Кредит_не_выплачен*Введенные_значения,Конечный_баланс,""), "")</f>
        <v/>
      </c>
      <c r="J170" s="69"/>
      <c r="K170" s="69"/>
      <c r="L170" s="69"/>
      <c r="M170" s="69"/>
      <c r="N170" s="69"/>
      <c r="O170" s="69"/>
      <c r="P170" s="69"/>
      <c r="Q170" s="69"/>
      <c r="R170" s="69"/>
      <c r="S170" s="69"/>
    </row>
    <row r="171" spans="2:19">
      <c r="B171" s="39" t="str">
        <f ca="1">IFERROR(IF(Кредит_не_выплачен*Введенные_значения,Номер_платежа,""), "")</f>
        <v/>
      </c>
      <c r="C171" s="40" t="str">
        <f ca="1">IFERROR(IF(Кредит_не_выплачен*Введенные_значения,Дата_платежа,""), "")</f>
        <v/>
      </c>
      <c r="D171" s="41" t="str">
        <f ca="1">IFERROR(IF(Кредит_не_выплачен*Введенные_значения,Начальный_баланс,""), "")</f>
        <v/>
      </c>
      <c r="E171" s="41" t="str">
        <f ca="1">IFERROR(IF(Кредит_не_выплачен*Введенные_значения,Ежемесячный_платеж,""), "")</f>
        <v/>
      </c>
      <c r="F171" s="41" t="str">
        <f ca="1">IFERROR(IF(Кредит_не_выплачен*Введенные_значения,Основной долг,""), "")</f>
        <v/>
      </c>
      <c r="G171" s="34" t="str">
        <f ca="1">IFERROR(IF(Кредит_не_выплачен*Введенные_значения,Процент,""), "")</f>
        <v/>
      </c>
      <c r="H171" s="41" t="str">
        <f ca="1">IFERROR(IF(Кредит_не_выплачен*Введенные_значения,Конечный_баланс,""), "")</f>
        <v/>
      </c>
      <c r="J171" s="69"/>
      <c r="K171" s="69"/>
      <c r="L171" s="69"/>
      <c r="M171" s="69"/>
      <c r="N171" s="69"/>
      <c r="O171" s="69"/>
      <c r="P171" s="69"/>
      <c r="Q171" s="69"/>
      <c r="R171" s="69"/>
      <c r="S171" s="69"/>
    </row>
    <row r="172" spans="2:19">
      <c r="B172" s="39" t="str">
        <f ca="1">IFERROR(IF(Кредит_не_выплачен*Введенные_значения,Номер_платежа,""), "")</f>
        <v/>
      </c>
      <c r="C172" s="40" t="str">
        <f ca="1">IFERROR(IF(Кредит_не_выплачен*Введенные_значения,Дата_платежа,""), "")</f>
        <v/>
      </c>
      <c r="D172" s="41" t="str">
        <f ca="1">IFERROR(IF(Кредит_не_выплачен*Введенные_значения,Начальный_баланс,""), "")</f>
        <v/>
      </c>
      <c r="E172" s="41" t="str">
        <f ca="1">IFERROR(IF(Кредит_не_выплачен*Введенные_значения,Ежемесячный_платеж,""), "")</f>
        <v/>
      </c>
      <c r="F172" s="41" t="str">
        <f ca="1">IFERROR(IF(Кредит_не_выплачен*Введенные_значения,Основной долг,""), "")</f>
        <v/>
      </c>
      <c r="G172" s="34" t="str">
        <f ca="1">IFERROR(IF(Кредит_не_выплачен*Введенные_значения,Процент,""), "")</f>
        <v/>
      </c>
      <c r="H172" s="41" t="str">
        <f ca="1">IFERROR(IF(Кредит_не_выплачен*Введенные_значения,Конечный_баланс,""), "")</f>
        <v/>
      </c>
      <c r="J172" s="69"/>
      <c r="K172" s="69"/>
      <c r="L172" s="69"/>
      <c r="M172" s="69"/>
      <c r="N172" s="69"/>
      <c r="O172" s="69"/>
      <c r="P172" s="69"/>
      <c r="Q172" s="69"/>
      <c r="R172" s="69"/>
      <c r="S172" s="69"/>
    </row>
    <row r="173" spans="2:19">
      <c r="B173" s="39" t="str">
        <f ca="1">IFERROR(IF(Кредит_не_выплачен*Введенные_значения,Номер_платежа,""), "")</f>
        <v/>
      </c>
      <c r="C173" s="40" t="str">
        <f ca="1">IFERROR(IF(Кредит_не_выплачен*Введенные_значения,Дата_платежа,""), "")</f>
        <v/>
      </c>
      <c r="D173" s="41" t="str">
        <f ca="1">IFERROR(IF(Кредит_не_выплачен*Введенные_значения,Начальный_баланс,""), "")</f>
        <v/>
      </c>
      <c r="E173" s="41" t="str">
        <f ca="1">IFERROR(IF(Кредит_не_выплачен*Введенные_значения,Ежемесячный_платеж,""), "")</f>
        <v/>
      </c>
      <c r="F173" s="41" t="str">
        <f ca="1">IFERROR(IF(Кредит_не_выплачен*Введенные_значения,Основной долг,""), "")</f>
        <v/>
      </c>
      <c r="G173" s="34" t="str">
        <f ca="1">IFERROR(IF(Кредит_не_выплачен*Введенные_значения,Процент,""), "")</f>
        <v/>
      </c>
      <c r="H173" s="41" t="str">
        <f ca="1">IFERROR(IF(Кредит_не_выплачен*Введенные_значения,Конечный_баланс,""), "")</f>
        <v/>
      </c>
      <c r="J173" s="69"/>
      <c r="K173" s="69"/>
      <c r="L173" s="69"/>
      <c r="M173" s="69"/>
      <c r="N173" s="69"/>
      <c r="O173" s="69"/>
      <c r="P173" s="69"/>
      <c r="Q173" s="69"/>
      <c r="R173" s="69"/>
      <c r="S173" s="69"/>
    </row>
    <row r="174" spans="2:19">
      <c r="B174" s="39" t="str">
        <f ca="1">IFERROR(IF(Кредит_не_выплачен*Введенные_значения,Номер_платежа,""), "")</f>
        <v/>
      </c>
      <c r="C174" s="40" t="str">
        <f ca="1">IFERROR(IF(Кредит_не_выплачен*Введенные_значения,Дата_платежа,""), "")</f>
        <v/>
      </c>
      <c r="D174" s="41" t="str">
        <f ca="1">IFERROR(IF(Кредит_не_выплачен*Введенные_значения,Начальный_баланс,""), "")</f>
        <v/>
      </c>
      <c r="E174" s="41" t="str">
        <f ca="1">IFERROR(IF(Кредит_не_выплачен*Введенные_значения,Ежемесячный_платеж,""), "")</f>
        <v/>
      </c>
      <c r="F174" s="41" t="str">
        <f ca="1">IFERROR(IF(Кредит_не_выплачен*Введенные_значения,Основной долг,""), "")</f>
        <v/>
      </c>
      <c r="G174" s="34" t="str">
        <f ca="1">IFERROR(IF(Кредит_не_выплачен*Введенные_значения,Процент,""), "")</f>
        <v/>
      </c>
      <c r="H174" s="41" t="str">
        <f ca="1">IFERROR(IF(Кредит_не_выплачен*Введенные_значения,Конечный_баланс,""), "")</f>
        <v/>
      </c>
      <c r="J174" s="69"/>
      <c r="K174" s="69"/>
      <c r="L174" s="69"/>
      <c r="M174" s="69"/>
      <c r="N174" s="69"/>
      <c r="O174" s="69"/>
      <c r="P174" s="69"/>
      <c r="Q174" s="69"/>
      <c r="R174" s="69"/>
      <c r="S174" s="69"/>
    </row>
    <row r="175" spans="2:19">
      <c r="B175" s="39" t="str">
        <f ca="1">IFERROR(IF(Кредит_не_выплачен*Введенные_значения,Номер_платежа,""), "")</f>
        <v/>
      </c>
      <c r="C175" s="40" t="str">
        <f ca="1">IFERROR(IF(Кредит_не_выплачен*Введенные_значения,Дата_платежа,""), "")</f>
        <v/>
      </c>
      <c r="D175" s="41" t="str">
        <f ca="1">IFERROR(IF(Кредит_не_выплачен*Введенные_значения,Начальный_баланс,""), "")</f>
        <v/>
      </c>
      <c r="E175" s="41" t="str">
        <f ca="1">IFERROR(IF(Кредит_не_выплачен*Введенные_значения,Ежемесячный_платеж,""), "")</f>
        <v/>
      </c>
      <c r="F175" s="41" t="str">
        <f ca="1">IFERROR(IF(Кредит_не_выплачен*Введенные_значения,Основной долг,""), "")</f>
        <v/>
      </c>
      <c r="G175" s="34" t="str">
        <f ca="1">IFERROR(IF(Кредит_не_выплачен*Введенные_значения,Процент,""), "")</f>
        <v/>
      </c>
      <c r="H175" s="41" t="str">
        <f ca="1">IFERROR(IF(Кредит_не_выплачен*Введенные_значения,Конечный_баланс,""), "")</f>
        <v/>
      </c>
      <c r="J175" s="69"/>
      <c r="K175" s="69"/>
      <c r="L175" s="69"/>
      <c r="M175" s="69"/>
      <c r="N175" s="69"/>
      <c r="O175" s="69"/>
      <c r="P175" s="69"/>
      <c r="Q175" s="69"/>
      <c r="R175" s="69"/>
      <c r="S175" s="69"/>
    </row>
    <row r="176" spans="2:19">
      <c r="B176" s="39" t="str">
        <f ca="1">IFERROR(IF(Кредит_не_выплачен*Введенные_значения,Номер_платежа,""), "")</f>
        <v/>
      </c>
      <c r="C176" s="40" t="str">
        <f ca="1">IFERROR(IF(Кредит_не_выплачен*Введенные_значения,Дата_платежа,""), "")</f>
        <v/>
      </c>
      <c r="D176" s="41" t="str">
        <f ca="1">IFERROR(IF(Кредит_не_выплачен*Введенные_значения,Начальный_баланс,""), "")</f>
        <v/>
      </c>
      <c r="E176" s="41" t="str">
        <f ca="1">IFERROR(IF(Кредит_не_выплачен*Введенные_значения,Ежемесячный_платеж,""), "")</f>
        <v/>
      </c>
      <c r="F176" s="41" t="str">
        <f ca="1">IFERROR(IF(Кредит_не_выплачен*Введенные_значения,Основной долг,""), "")</f>
        <v/>
      </c>
      <c r="G176" s="34" t="str">
        <f ca="1">IFERROR(IF(Кредит_не_выплачен*Введенные_значения,Процент,""), "")</f>
        <v/>
      </c>
      <c r="H176" s="41" t="str">
        <f ca="1">IFERROR(IF(Кредит_не_выплачен*Введенные_значения,Конечный_баланс,""), "")</f>
        <v/>
      </c>
      <c r="J176" s="69"/>
      <c r="K176" s="69"/>
      <c r="L176" s="69"/>
      <c r="M176" s="69"/>
      <c r="N176" s="69"/>
      <c r="O176" s="69"/>
      <c r="P176" s="69"/>
      <c r="Q176" s="69"/>
      <c r="R176" s="69"/>
      <c r="S176" s="69"/>
    </row>
    <row r="177" spans="2:19">
      <c r="B177" s="39" t="str">
        <f ca="1">IFERROR(IF(Кредит_не_выплачен*Введенные_значения,Номер_платежа,""), "")</f>
        <v/>
      </c>
      <c r="C177" s="40" t="str">
        <f ca="1">IFERROR(IF(Кредит_не_выплачен*Введенные_значения,Дата_платежа,""), "")</f>
        <v/>
      </c>
      <c r="D177" s="41" t="str">
        <f ca="1">IFERROR(IF(Кредит_не_выплачен*Введенные_значения,Начальный_баланс,""), "")</f>
        <v/>
      </c>
      <c r="E177" s="41" t="str">
        <f ca="1">IFERROR(IF(Кредит_не_выплачен*Введенные_значения,Ежемесячный_платеж,""), "")</f>
        <v/>
      </c>
      <c r="F177" s="41" t="str">
        <f ca="1">IFERROR(IF(Кредит_не_выплачен*Введенные_значения,Основной долг,""), "")</f>
        <v/>
      </c>
      <c r="G177" s="34" t="str">
        <f ca="1">IFERROR(IF(Кредит_не_выплачен*Введенные_значения,Процент,""), "")</f>
        <v/>
      </c>
      <c r="H177" s="41" t="str">
        <f ca="1">IFERROR(IF(Кредит_не_выплачен*Введенные_значения,Конечный_баланс,""), "")</f>
        <v/>
      </c>
      <c r="J177" s="69"/>
      <c r="K177" s="69"/>
      <c r="L177" s="69"/>
      <c r="M177" s="69"/>
      <c r="N177" s="69"/>
      <c r="O177" s="69"/>
      <c r="P177" s="69"/>
      <c r="Q177" s="69"/>
      <c r="R177" s="69"/>
      <c r="S177" s="69"/>
    </row>
    <row r="178" spans="2:19">
      <c r="B178" s="39" t="str">
        <f ca="1">IFERROR(IF(Кредит_не_выплачен*Введенные_значения,Номер_платежа,""), "")</f>
        <v/>
      </c>
      <c r="C178" s="40" t="str">
        <f ca="1">IFERROR(IF(Кредит_не_выплачен*Введенные_значения,Дата_платежа,""), "")</f>
        <v/>
      </c>
      <c r="D178" s="41" t="str">
        <f ca="1">IFERROR(IF(Кредит_не_выплачен*Введенные_значения,Начальный_баланс,""), "")</f>
        <v/>
      </c>
      <c r="E178" s="41" t="str">
        <f ca="1">IFERROR(IF(Кредит_не_выплачен*Введенные_значения,Ежемесячный_платеж,""), "")</f>
        <v/>
      </c>
      <c r="F178" s="41" t="str">
        <f ca="1">IFERROR(IF(Кредит_не_выплачен*Введенные_значения,Основной долг,""), "")</f>
        <v/>
      </c>
      <c r="G178" s="34" t="str">
        <f ca="1">IFERROR(IF(Кредит_не_выплачен*Введенные_значения,Процент,""), "")</f>
        <v/>
      </c>
      <c r="H178" s="41" t="str">
        <f ca="1">IFERROR(IF(Кредит_не_выплачен*Введенные_значения,Конечный_баланс,""), "")</f>
        <v/>
      </c>
      <c r="J178" s="69"/>
      <c r="K178" s="69"/>
      <c r="L178" s="69"/>
      <c r="M178" s="69"/>
      <c r="N178" s="69"/>
      <c r="O178" s="69"/>
      <c r="P178" s="69"/>
      <c r="Q178" s="69"/>
      <c r="R178" s="69"/>
      <c r="S178" s="69"/>
    </row>
    <row r="179" spans="2:19">
      <c r="B179" s="39" t="str">
        <f ca="1">IFERROR(IF(Кредит_не_выплачен*Введенные_значения,Номер_платежа,""), "")</f>
        <v/>
      </c>
      <c r="C179" s="40" t="str">
        <f ca="1">IFERROR(IF(Кредит_не_выплачен*Введенные_значения,Дата_платежа,""), "")</f>
        <v/>
      </c>
      <c r="D179" s="41" t="str">
        <f ca="1">IFERROR(IF(Кредит_не_выплачен*Введенные_значения,Начальный_баланс,""), "")</f>
        <v/>
      </c>
      <c r="E179" s="41" t="str">
        <f ca="1">IFERROR(IF(Кредит_не_выплачен*Введенные_значения,Ежемесячный_платеж,""), "")</f>
        <v/>
      </c>
      <c r="F179" s="41" t="str">
        <f ca="1">IFERROR(IF(Кредит_не_выплачен*Введенные_значения,Основной долг,""), "")</f>
        <v/>
      </c>
      <c r="G179" s="34" t="str">
        <f ca="1">IFERROR(IF(Кредит_не_выплачен*Введенные_значения,Процент,""), "")</f>
        <v/>
      </c>
      <c r="H179" s="41" t="str">
        <f ca="1">IFERROR(IF(Кредит_не_выплачен*Введенные_значения,Конечный_баланс,""), "")</f>
        <v/>
      </c>
      <c r="J179" s="69"/>
      <c r="K179" s="69"/>
      <c r="L179" s="69"/>
      <c r="M179" s="69"/>
      <c r="N179" s="69"/>
      <c r="O179" s="69"/>
      <c r="P179" s="69"/>
      <c r="Q179" s="69"/>
      <c r="R179" s="69"/>
      <c r="S179" s="69"/>
    </row>
    <row r="180" spans="2:19">
      <c r="B180" s="39" t="str">
        <f ca="1">IFERROR(IF(Кредит_не_выплачен*Введенные_значения,Номер_платежа,""), "")</f>
        <v/>
      </c>
      <c r="C180" s="40" t="str">
        <f ca="1">IFERROR(IF(Кредит_не_выплачен*Введенные_значения,Дата_платежа,""), "")</f>
        <v/>
      </c>
      <c r="D180" s="41" t="str">
        <f ca="1">IFERROR(IF(Кредит_не_выплачен*Введенные_значения,Начальный_баланс,""), "")</f>
        <v/>
      </c>
      <c r="E180" s="41" t="str">
        <f ca="1">IFERROR(IF(Кредит_не_выплачен*Введенные_значения,Ежемесячный_платеж,""), "")</f>
        <v/>
      </c>
      <c r="F180" s="41" t="str">
        <f ca="1">IFERROR(IF(Кредит_не_выплачен*Введенные_значения,Основной долг,""), "")</f>
        <v/>
      </c>
      <c r="G180" s="34" t="str">
        <f ca="1">IFERROR(IF(Кредит_не_выплачен*Введенные_значения,Процент,""), "")</f>
        <v/>
      </c>
      <c r="H180" s="41" t="str">
        <f ca="1">IFERROR(IF(Кредит_не_выплачен*Введенные_значения,Конечный_баланс,""), "")</f>
        <v/>
      </c>
      <c r="J180" s="69"/>
      <c r="K180" s="69"/>
      <c r="L180" s="69"/>
      <c r="M180" s="69"/>
      <c r="N180" s="69"/>
      <c r="O180" s="69"/>
      <c r="P180" s="69"/>
      <c r="Q180" s="69"/>
      <c r="R180" s="69"/>
      <c r="S180" s="69"/>
    </row>
    <row r="181" spans="2:19">
      <c r="B181" s="39" t="str">
        <f ca="1">IFERROR(IF(Кредит_не_выплачен*Введенные_значения,Номер_платежа,""), "")</f>
        <v/>
      </c>
      <c r="C181" s="40" t="str">
        <f ca="1">IFERROR(IF(Кредит_не_выплачен*Введенные_значения,Дата_платежа,""), "")</f>
        <v/>
      </c>
      <c r="D181" s="41" t="str">
        <f ca="1">IFERROR(IF(Кредит_не_выплачен*Введенные_значения,Начальный_баланс,""), "")</f>
        <v/>
      </c>
      <c r="E181" s="41" t="str">
        <f ca="1">IFERROR(IF(Кредит_не_выплачен*Введенные_значения,Ежемесячный_платеж,""), "")</f>
        <v/>
      </c>
      <c r="F181" s="41" t="str">
        <f ca="1">IFERROR(IF(Кредит_не_выплачен*Введенные_значения,Основной долг,""), "")</f>
        <v/>
      </c>
      <c r="G181" s="34" t="str">
        <f ca="1">IFERROR(IF(Кредит_не_выплачен*Введенные_значения,Процент,""), "")</f>
        <v/>
      </c>
      <c r="H181" s="41" t="str">
        <f ca="1">IFERROR(IF(Кредит_не_выплачен*Введенные_значения,Конечный_баланс,""), "")</f>
        <v/>
      </c>
      <c r="J181" s="69"/>
      <c r="K181" s="69"/>
      <c r="L181" s="69"/>
      <c r="M181" s="69"/>
      <c r="N181" s="69"/>
      <c r="O181" s="69"/>
      <c r="P181" s="69"/>
      <c r="Q181" s="69"/>
      <c r="R181" s="69"/>
      <c r="S181" s="69"/>
    </row>
    <row r="182" spans="2:19">
      <c r="B182" s="39" t="str">
        <f ca="1">IFERROR(IF(Кредит_не_выплачен*Введенные_значения,Номер_платежа,""), "")</f>
        <v/>
      </c>
      <c r="C182" s="40" t="str">
        <f ca="1">IFERROR(IF(Кредит_не_выплачен*Введенные_значения,Дата_платежа,""), "")</f>
        <v/>
      </c>
      <c r="D182" s="41" t="str">
        <f ca="1">IFERROR(IF(Кредит_не_выплачен*Введенные_значения,Начальный_баланс,""), "")</f>
        <v/>
      </c>
      <c r="E182" s="41" t="str">
        <f ca="1">IFERROR(IF(Кредит_не_выплачен*Введенные_значения,Ежемесячный_платеж,""), "")</f>
        <v/>
      </c>
      <c r="F182" s="41" t="str">
        <f ca="1">IFERROR(IF(Кредит_не_выплачен*Введенные_значения,Основной долг,""), "")</f>
        <v/>
      </c>
      <c r="G182" s="34" t="str">
        <f ca="1">IFERROR(IF(Кредит_не_выплачен*Введенные_значения,Процент,""), "")</f>
        <v/>
      </c>
      <c r="H182" s="41" t="str">
        <f ca="1">IFERROR(IF(Кредит_не_выплачен*Введенные_значения,Конечный_баланс,""), "")</f>
        <v/>
      </c>
      <c r="J182" s="69"/>
      <c r="K182" s="69"/>
      <c r="L182" s="69"/>
      <c r="M182" s="69"/>
      <c r="N182" s="69"/>
      <c r="O182" s="69"/>
      <c r="P182" s="69"/>
      <c r="Q182" s="69"/>
      <c r="R182" s="69"/>
      <c r="S182" s="69"/>
    </row>
    <row r="183" spans="2:19">
      <c r="B183" s="39" t="str">
        <f ca="1">IFERROR(IF(Кредит_не_выплачен*Введенные_значения,Номер_платежа,""), "")</f>
        <v/>
      </c>
      <c r="C183" s="40" t="str">
        <f ca="1">IFERROR(IF(Кредит_не_выплачен*Введенные_значения,Дата_платежа,""), "")</f>
        <v/>
      </c>
      <c r="D183" s="41" t="str">
        <f ca="1">IFERROR(IF(Кредит_не_выплачен*Введенные_значения,Начальный_баланс,""), "")</f>
        <v/>
      </c>
      <c r="E183" s="41" t="str">
        <f ca="1">IFERROR(IF(Кредит_не_выплачен*Введенные_значения,Ежемесячный_платеж,""), "")</f>
        <v/>
      </c>
      <c r="F183" s="41" t="str">
        <f ca="1">IFERROR(IF(Кредит_не_выплачен*Введенные_значения,Основной долг,""), "")</f>
        <v/>
      </c>
      <c r="G183" s="34" t="str">
        <f ca="1">IFERROR(IF(Кредит_не_выплачен*Введенные_значения,Процент,""), "")</f>
        <v/>
      </c>
      <c r="H183" s="41" t="str">
        <f ca="1">IFERROR(IF(Кредит_не_выплачен*Введенные_значения,Конечный_баланс,""), "")</f>
        <v/>
      </c>
      <c r="J183" s="69"/>
      <c r="K183" s="69"/>
      <c r="L183" s="69"/>
      <c r="M183" s="69"/>
      <c r="N183" s="69"/>
      <c r="O183" s="69"/>
      <c r="P183" s="69"/>
      <c r="Q183" s="69"/>
      <c r="R183" s="69"/>
      <c r="S183" s="69"/>
    </row>
    <row r="184" spans="2:19">
      <c r="B184" s="39" t="str">
        <f ca="1">IFERROR(IF(Кредит_не_выплачен*Введенные_значения,Номер_платежа,""), "")</f>
        <v/>
      </c>
      <c r="C184" s="40" t="str">
        <f ca="1">IFERROR(IF(Кредит_не_выплачен*Введенные_значения,Дата_платежа,""), "")</f>
        <v/>
      </c>
      <c r="D184" s="41" t="str">
        <f ca="1">IFERROR(IF(Кредит_не_выплачен*Введенные_значения,Начальный_баланс,""), "")</f>
        <v/>
      </c>
      <c r="E184" s="41" t="str">
        <f ca="1">IFERROR(IF(Кредит_не_выплачен*Введенные_значения,Ежемесячный_платеж,""), "")</f>
        <v/>
      </c>
      <c r="F184" s="41" t="str">
        <f ca="1">IFERROR(IF(Кредит_не_выплачен*Введенные_значения,Основной долг,""), "")</f>
        <v/>
      </c>
      <c r="G184" s="34" t="str">
        <f ca="1">IFERROR(IF(Кредит_не_выплачен*Введенные_значения,Процент,""), "")</f>
        <v/>
      </c>
      <c r="H184" s="41" t="str">
        <f ca="1">IFERROR(IF(Кредит_не_выплачен*Введенные_значения,Конечный_баланс,""), "")</f>
        <v/>
      </c>
      <c r="J184" s="69"/>
      <c r="K184" s="69"/>
      <c r="L184" s="69"/>
      <c r="M184" s="69"/>
      <c r="N184" s="69"/>
      <c r="O184" s="69"/>
      <c r="P184" s="69"/>
      <c r="Q184" s="69"/>
      <c r="R184" s="69"/>
      <c r="S184" s="69"/>
    </row>
    <row r="185" spans="2:19">
      <c r="B185" s="39" t="str">
        <f ca="1">IFERROR(IF(Кредит_не_выплачен*Введенные_значения,Номер_платежа,""), "")</f>
        <v/>
      </c>
      <c r="C185" s="40" t="str">
        <f ca="1">IFERROR(IF(Кредит_не_выплачен*Введенные_значения,Дата_платежа,""), "")</f>
        <v/>
      </c>
      <c r="D185" s="41" t="str">
        <f ca="1">IFERROR(IF(Кредит_не_выплачен*Введенные_значения,Начальный_баланс,""), "")</f>
        <v/>
      </c>
      <c r="E185" s="41" t="str">
        <f ca="1">IFERROR(IF(Кредит_не_выплачен*Введенные_значения,Ежемесячный_платеж,""), "")</f>
        <v/>
      </c>
      <c r="F185" s="41" t="str">
        <f ca="1">IFERROR(IF(Кредит_не_выплачен*Введенные_значения,Основной долг,""), "")</f>
        <v/>
      </c>
      <c r="G185" s="34" t="str">
        <f ca="1">IFERROR(IF(Кредит_не_выплачен*Введенные_значения,Процент,""), "")</f>
        <v/>
      </c>
      <c r="H185" s="41" t="str">
        <f ca="1">IFERROR(IF(Кредит_не_выплачен*Введенные_значения,Конечный_баланс,""), "")</f>
        <v/>
      </c>
      <c r="J185" s="69"/>
      <c r="K185" s="69"/>
      <c r="L185" s="69"/>
      <c r="M185" s="69"/>
      <c r="N185" s="69"/>
      <c r="O185" s="69"/>
      <c r="P185" s="69"/>
      <c r="Q185" s="69"/>
      <c r="R185" s="69"/>
      <c r="S185" s="69"/>
    </row>
    <row r="186" spans="2:19">
      <c r="B186" s="39" t="str">
        <f ca="1">IFERROR(IF(Кредит_не_выплачен*Введенные_значения,Номер_платежа,""), "")</f>
        <v/>
      </c>
      <c r="C186" s="40" t="str">
        <f ca="1">IFERROR(IF(Кредит_не_выплачен*Введенные_значения,Дата_платежа,""), "")</f>
        <v/>
      </c>
      <c r="D186" s="41" t="str">
        <f ca="1">IFERROR(IF(Кредит_не_выплачен*Введенные_значения,Начальный_баланс,""), "")</f>
        <v/>
      </c>
      <c r="E186" s="41" t="str">
        <f ca="1">IFERROR(IF(Кредит_не_выплачен*Введенные_значения,Ежемесячный_платеж,""), "")</f>
        <v/>
      </c>
      <c r="F186" s="41" t="str">
        <f ca="1">IFERROR(IF(Кредит_не_выплачен*Введенные_значения,Основной долг,""), "")</f>
        <v/>
      </c>
      <c r="G186" s="34" t="str">
        <f ca="1">IFERROR(IF(Кредит_не_выплачен*Введенные_значения,Процент,""), "")</f>
        <v/>
      </c>
      <c r="H186" s="41" t="str">
        <f ca="1">IFERROR(IF(Кредит_не_выплачен*Введенные_значения,Конечный_баланс,""), "")</f>
        <v/>
      </c>
      <c r="J186" s="69"/>
      <c r="K186" s="69"/>
      <c r="L186" s="69"/>
      <c r="M186" s="69"/>
      <c r="N186" s="69"/>
      <c r="O186" s="69"/>
      <c r="P186" s="69"/>
      <c r="Q186" s="69"/>
      <c r="R186" s="69"/>
      <c r="S186" s="69"/>
    </row>
    <row r="187" spans="2:19">
      <c r="B187" s="39" t="str">
        <f ca="1">IFERROR(IF(Кредит_не_выплачен*Введенные_значения,Номер_платежа,""), "")</f>
        <v/>
      </c>
      <c r="C187" s="40" t="str">
        <f ca="1">IFERROR(IF(Кредит_не_выплачен*Введенные_значения,Дата_платежа,""), "")</f>
        <v/>
      </c>
      <c r="D187" s="41" t="str">
        <f ca="1">IFERROR(IF(Кредит_не_выплачен*Введенные_значения,Начальный_баланс,""), "")</f>
        <v/>
      </c>
      <c r="E187" s="41" t="str">
        <f ca="1">IFERROR(IF(Кредит_не_выплачен*Введенные_значения,Ежемесячный_платеж,""), "")</f>
        <v/>
      </c>
      <c r="F187" s="41" t="str">
        <f ca="1">IFERROR(IF(Кредит_не_выплачен*Введенные_значения,Основной долг,""), "")</f>
        <v/>
      </c>
      <c r="G187" s="34" t="str">
        <f ca="1">IFERROR(IF(Кредит_не_выплачен*Введенные_значения,Процент,""), "")</f>
        <v/>
      </c>
      <c r="H187" s="41" t="str">
        <f ca="1">IFERROR(IF(Кредит_не_выплачен*Введенные_значения,Конечный_баланс,""), "")</f>
        <v/>
      </c>
      <c r="J187" s="69"/>
      <c r="K187" s="69"/>
      <c r="L187" s="69"/>
      <c r="M187" s="69"/>
      <c r="N187" s="69"/>
      <c r="O187" s="69"/>
      <c r="P187" s="69"/>
      <c r="Q187" s="69"/>
      <c r="R187" s="69"/>
      <c r="S187" s="69"/>
    </row>
    <row r="188" spans="2:19">
      <c r="B188" s="39" t="str">
        <f ca="1">IFERROR(IF(Кредит_не_выплачен*Введенные_значения,Номер_платежа,""), "")</f>
        <v/>
      </c>
      <c r="C188" s="40" t="str">
        <f ca="1">IFERROR(IF(Кредит_не_выплачен*Введенные_значения,Дата_платежа,""), "")</f>
        <v/>
      </c>
      <c r="D188" s="41" t="str">
        <f ca="1">IFERROR(IF(Кредит_не_выплачен*Введенные_значения,Начальный_баланс,""), "")</f>
        <v/>
      </c>
      <c r="E188" s="41" t="str">
        <f ca="1">IFERROR(IF(Кредит_не_выплачен*Введенные_значения,Ежемесячный_платеж,""), "")</f>
        <v/>
      </c>
      <c r="F188" s="41" t="str">
        <f ca="1">IFERROR(IF(Кредит_не_выплачен*Введенные_значения,Основной долг,""), "")</f>
        <v/>
      </c>
      <c r="G188" s="34" t="str">
        <f ca="1">IFERROR(IF(Кредит_не_выплачен*Введенные_значения,Процент,""), "")</f>
        <v/>
      </c>
      <c r="H188" s="41" t="str">
        <f ca="1">IFERROR(IF(Кредит_не_выплачен*Введенные_значения,Конечный_баланс,""), "")</f>
        <v/>
      </c>
      <c r="J188" s="69"/>
      <c r="K188" s="69"/>
      <c r="L188" s="69"/>
      <c r="M188" s="69"/>
      <c r="N188" s="69"/>
      <c r="O188" s="69"/>
      <c r="P188" s="69"/>
      <c r="Q188" s="69"/>
      <c r="R188" s="69"/>
      <c r="S188" s="69"/>
    </row>
    <row r="189" spans="2:19">
      <c r="B189" s="39" t="str">
        <f ca="1">IFERROR(IF(Кредит_не_выплачен*Введенные_значения,Номер_платежа,""), "")</f>
        <v/>
      </c>
      <c r="C189" s="40" t="str">
        <f ca="1">IFERROR(IF(Кредит_не_выплачен*Введенные_значения,Дата_платежа,""), "")</f>
        <v/>
      </c>
      <c r="D189" s="41" t="str">
        <f ca="1">IFERROR(IF(Кредит_не_выплачен*Введенные_значения,Начальный_баланс,""), "")</f>
        <v/>
      </c>
      <c r="E189" s="41" t="str">
        <f ca="1">IFERROR(IF(Кредит_не_выплачен*Введенные_значения,Ежемесячный_платеж,""), "")</f>
        <v/>
      </c>
      <c r="F189" s="41" t="str">
        <f ca="1">IFERROR(IF(Кредит_не_выплачен*Введенные_значения,Основной долг,""), "")</f>
        <v/>
      </c>
      <c r="G189" s="34" t="str">
        <f ca="1">IFERROR(IF(Кредит_не_выплачен*Введенные_значения,Процент,""), "")</f>
        <v/>
      </c>
      <c r="H189" s="41" t="str">
        <f ca="1">IFERROR(IF(Кредит_не_выплачен*Введенные_значения,Конечный_баланс,""), "")</f>
        <v/>
      </c>
      <c r="J189" s="69"/>
      <c r="K189" s="69"/>
      <c r="L189" s="69"/>
      <c r="M189" s="69"/>
      <c r="N189" s="69"/>
      <c r="O189" s="69"/>
      <c r="P189" s="69"/>
      <c r="Q189" s="69"/>
      <c r="R189" s="69"/>
      <c r="S189" s="69"/>
    </row>
    <row r="190" spans="2:19">
      <c r="B190" s="39" t="str">
        <f ca="1">IFERROR(IF(Кредит_не_выплачен*Введенные_значения,Номер_платежа,""), "")</f>
        <v/>
      </c>
      <c r="C190" s="40" t="str">
        <f ca="1">IFERROR(IF(Кредит_не_выплачен*Введенные_значения,Дата_платежа,""), "")</f>
        <v/>
      </c>
      <c r="D190" s="41" t="str">
        <f ca="1">IFERROR(IF(Кредит_не_выплачен*Введенные_значения,Начальный_баланс,""), "")</f>
        <v/>
      </c>
      <c r="E190" s="41" t="str">
        <f ca="1">IFERROR(IF(Кредит_не_выплачен*Введенные_значения,Ежемесячный_платеж,""), "")</f>
        <v/>
      </c>
      <c r="F190" s="41" t="str">
        <f ca="1">IFERROR(IF(Кредит_не_выплачен*Введенные_значения,Основной долг,""), "")</f>
        <v/>
      </c>
      <c r="G190" s="34" t="str">
        <f ca="1">IFERROR(IF(Кредит_не_выплачен*Введенные_значения,Процент,""), "")</f>
        <v/>
      </c>
      <c r="H190" s="41" t="str">
        <f ca="1">IFERROR(IF(Кредит_не_выплачен*Введенные_значения,Конечный_баланс,""), "")</f>
        <v/>
      </c>
      <c r="J190" s="69"/>
      <c r="K190" s="69"/>
      <c r="L190" s="69"/>
      <c r="M190" s="69"/>
      <c r="N190" s="69"/>
      <c r="O190" s="69"/>
      <c r="P190" s="69"/>
      <c r="Q190" s="69"/>
      <c r="R190" s="69"/>
      <c r="S190" s="69"/>
    </row>
    <row r="191" spans="2:19">
      <c r="B191" s="39" t="str">
        <f ca="1">IFERROR(IF(Кредит_не_выплачен*Введенные_значения,Номер_платежа,""), "")</f>
        <v/>
      </c>
      <c r="C191" s="40" t="str">
        <f ca="1">IFERROR(IF(Кредит_не_выплачен*Введенные_значения,Дата_платежа,""), "")</f>
        <v/>
      </c>
      <c r="D191" s="41" t="str">
        <f ca="1">IFERROR(IF(Кредит_не_выплачен*Введенные_значения,Начальный_баланс,""), "")</f>
        <v/>
      </c>
      <c r="E191" s="41" t="str">
        <f ca="1">IFERROR(IF(Кредит_не_выплачен*Введенные_значения,Ежемесячный_платеж,""), "")</f>
        <v/>
      </c>
      <c r="F191" s="41" t="str">
        <f ca="1">IFERROR(IF(Кредит_не_выплачен*Введенные_значения,Основной долг,""), "")</f>
        <v/>
      </c>
      <c r="G191" s="34" t="str">
        <f ca="1">IFERROR(IF(Кредит_не_выплачен*Введенные_значения,Процент,""), "")</f>
        <v/>
      </c>
      <c r="H191" s="41" t="str">
        <f ca="1">IFERROR(IF(Кредит_не_выплачен*Введенные_значения,Конечный_баланс,""), "")</f>
        <v/>
      </c>
      <c r="J191" s="69"/>
      <c r="K191" s="69"/>
      <c r="L191" s="69"/>
      <c r="M191" s="69"/>
      <c r="N191" s="69"/>
      <c r="O191" s="69"/>
      <c r="P191" s="69"/>
      <c r="Q191" s="69"/>
      <c r="R191" s="69"/>
      <c r="S191" s="69"/>
    </row>
    <row r="192" spans="2:19">
      <c r="B192" s="39" t="str">
        <f ca="1">IFERROR(IF(Кредит_не_выплачен*Введенные_значения,Номер_платежа,""), "")</f>
        <v/>
      </c>
      <c r="C192" s="40" t="str">
        <f ca="1">IFERROR(IF(Кредит_не_выплачен*Введенные_значения,Дата_платежа,""), "")</f>
        <v/>
      </c>
      <c r="D192" s="41" t="str">
        <f ca="1">IFERROR(IF(Кредит_не_выплачен*Введенные_значения,Начальный_баланс,""), "")</f>
        <v/>
      </c>
      <c r="E192" s="41" t="str">
        <f ca="1">IFERROR(IF(Кредит_не_выплачен*Введенные_значения,Ежемесячный_платеж,""), "")</f>
        <v/>
      </c>
      <c r="F192" s="41" t="str">
        <f ca="1">IFERROR(IF(Кредит_не_выплачен*Введенные_значения,Основной долг,""), "")</f>
        <v/>
      </c>
      <c r="G192" s="34" t="str">
        <f ca="1">IFERROR(IF(Кредит_не_выплачен*Введенные_значения,Процент,""), "")</f>
        <v/>
      </c>
      <c r="H192" s="41" t="str">
        <f ca="1">IFERROR(IF(Кредит_не_выплачен*Введенные_значения,Конечный_баланс,""), "")</f>
        <v/>
      </c>
      <c r="J192" s="69"/>
      <c r="K192" s="69"/>
      <c r="L192" s="69"/>
      <c r="M192" s="69"/>
      <c r="N192" s="69"/>
      <c r="O192" s="69"/>
      <c r="P192" s="69"/>
      <c r="Q192" s="69"/>
      <c r="R192" s="69"/>
      <c r="S192" s="69"/>
    </row>
    <row r="193" spans="2:19">
      <c r="B193" s="39" t="str">
        <f ca="1">IFERROR(IF(Кредит_не_выплачен*Введенные_значения,Номер_платежа,""), "")</f>
        <v/>
      </c>
      <c r="C193" s="40" t="str">
        <f ca="1">IFERROR(IF(Кредит_не_выплачен*Введенные_значения,Дата_платежа,""), "")</f>
        <v/>
      </c>
      <c r="D193" s="41" t="str">
        <f ca="1">IFERROR(IF(Кредит_не_выплачен*Введенные_значения,Начальный_баланс,""), "")</f>
        <v/>
      </c>
      <c r="E193" s="41" t="str">
        <f ca="1">IFERROR(IF(Кредит_не_выплачен*Введенные_значения,Ежемесячный_платеж,""), "")</f>
        <v/>
      </c>
      <c r="F193" s="41" t="str">
        <f ca="1">IFERROR(IF(Кредит_не_выплачен*Введенные_значения,Основной долг,""), "")</f>
        <v/>
      </c>
      <c r="G193" s="34" t="str">
        <f ca="1">IFERROR(IF(Кредит_не_выплачен*Введенные_значения,Процент,""), "")</f>
        <v/>
      </c>
      <c r="H193" s="41" t="str">
        <f ca="1">IFERROR(IF(Кредит_не_выплачен*Введенные_значения,Конечный_баланс,""), "")</f>
        <v/>
      </c>
      <c r="J193" s="69"/>
      <c r="K193" s="69"/>
      <c r="L193" s="69"/>
      <c r="M193" s="69"/>
      <c r="N193" s="69"/>
      <c r="O193" s="69"/>
      <c r="P193" s="69"/>
      <c r="Q193" s="69"/>
      <c r="R193" s="69"/>
      <c r="S193" s="69"/>
    </row>
    <row r="194" spans="2:19">
      <c r="B194" s="39" t="str">
        <f ca="1">IFERROR(IF(Кредит_не_выплачен*Введенные_значения,Номер_платежа,""), "")</f>
        <v/>
      </c>
      <c r="C194" s="40" t="str">
        <f ca="1">IFERROR(IF(Кредит_не_выплачен*Введенные_значения,Дата_платежа,""), "")</f>
        <v/>
      </c>
      <c r="D194" s="41" t="str">
        <f ca="1">IFERROR(IF(Кредит_не_выплачен*Введенные_значения,Начальный_баланс,""), "")</f>
        <v/>
      </c>
      <c r="E194" s="41" t="str">
        <f ca="1">IFERROR(IF(Кредит_не_выплачен*Введенные_значения,Ежемесячный_платеж,""), "")</f>
        <v/>
      </c>
      <c r="F194" s="41" t="str">
        <f ca="1">IFERROR(IF(Кредит_не_выплачен*Введенные_значения,Основной долг,""), "")</f>
        <v/>
      </c>
      <c r="G194" s="34" t="str">
        <f ca="1">IFERROR(IF(Кредит_не_выплачен*Введенные_значения,Процент,""), "")</f>
        <v/>
      </c>
      <c r="H194" s="41" t="str">
        <f ca="1">IFERROR(IF(Кредит_не_выплачен*Введенные_значения,Конечный_баланс,""), "")</f>
        <v/>
      </c>
      <c r="J194" s="69"/>
      <c r="K194" s="69"/>
      <c r="L194" s="69"/>
      <c r="M194" s="69"/>
      <c r="N194" s="69"/>
      <c r="O194" s="69"/>
      <c r="P194" s="69"/>
      <c r="Q194" s="69"/>
      <c r="R194" s="69"/>
      <c r="S194" s="69"/>
    </row>
    <row r="195" spans="2:19">
      <c r="B195" s="39" t="str">
        <f ca="1">IFERROR(IF(Кредит_не_выплачен*Введенные_значения,Номер_платежа,""), "")</f>
        <v/>
      </c>
      <c r="C195" s="40" t="str">
        <f ca="1">IFERROR(IF(Кредит_не_выплачен*Введенные_значения,Дата_платежа,""), "")</f>
        <v/>
      </c>
      <c r="D195" s="41" t="str">
        <f ca="1">IFERROR(IF(Кредит_не_выплачен*Введенные_значения,Начальный_баланс,""), "")</f>
        <v/>
      </c>
      <c r="E195" s="41" t="str">
        <f ca="1">IFERROR(IF(Кредит_не_выплачен*Введенные_значения,Ежемесячный_платеж,""), "")</f>
        <v/>
      </c>
      <c r="F195" s="41" t="str">
        <f ca="1">IFERROR(IF(Кредит_не_выплачен*Введенные_значения,Основной долг,""), "")</f>
        <v/>
      </c>
      <c r="G195" s="34" t="str">
        <f ca="1">IFERROR(IF(Кредит_не_выплачен*Введенные_значения,Процент,""), "")</f>
        <v/>
      </c>
      <c r="H195" s="41" t="str">
        <f ca="1">IFERROR(IF(Кредит_не_выплачен*Введенные_значения,Конечный_баланс,""), "")</f>
        <v/>
      </c>
      <c r="J195" s="69"/>
      <c r="K195" s="69"/>
      <c r="L195" s="69"/>
      <c r="M195" s="69"/>
      <c r="N195" s="69"/>
      <c r="O195" s="69"/>
      <c r="P195" s="69"/>
      <c r="Q195" s="69"/>
      <c r="R195" s="69"/>
      <c r="S195" s="69"/>
    </row>
    <row r="196" spans="2:19">
      <c r="B196" s="39" t="str">
        <f ca="1">IFERROR(IF(Кредит_не_выплачен*Введенные_значения,Номер_платежа,""), "")</f>
        <v/>
      </c>
      <c r="C196" s="40" t="str">
        <f ca="1">IFERROR(IF(Кредит_не_выплачен*Введенные_значения,Дата_платежа,""), "")</f>
        <v/>
      </c>
      <c r="D196" s="41" t="str">
        <f ca="1">IFERROR(IF(Кредит_не_выплачен*Введенные_значения,Начальный_баланс,""), "")</f>
        <v/>
      </c>
      <c r="E196" s="41" t="str">
        <f ca="1">IFERROR(IF(Кредит_не_выплачен*Введенные_значения,Ежемесячный_платеж,""), "")</f>
        <v/>
      </c>
      <c r="F196" s="41" t="str">
        <f ca="1">IFERROR(IF(Кредит_не_выплачен*Введенные_значения,Основной долг,""), "")</f>
        <v/>
      </c>
      <c r="G196" s="34" t="str">
        <f ca="1">IFERROR(IF(Кредит_не_выплачен*Введенные_значения,Процент,""), "")</f>
        <v/>
      </c>
      <c r="H196" s="41" t="str">
        <f ca="1">IFERROR(IF(Кредит_не_выплачен*Введенные_значения,Конечный_баланс,""), "")</f>
        <v/>
      </c>
      <c r="J196" s="69"/>
      <c r="K196" s="69"/>
      <c r="L196" s="69"/>
      <c r="M196" s="69"/>
      <c r="N196" s="69"/>
      <c r="O196" s="69"/>
      <c r="P196" s="69"/>
      <c r="Q196" s="69"/>
      <c r="R196" s="69"/>
      <c r="S196" s="69"/>
    </row>
    <row r="197" spans="2:19">
      <c r="B197" s="39" t="str">
        <f ca="1">IFERROR(IF(Кредит_не_выплачен*Введенные_значения,Номер_платежа,""), "")</f>
        <v/>
      </c>
      <c r="C197" s="40" t="str">
        <f ca="1">IFERROR(IF(Кредит_не_выплачен*Введенные_значения,Дата_платежа,""), "")</f>
        <v/>
      </c>
      <c r="D197" s="41" t="str">
        <f ca="1">IFERROR(IF(Кредит_не_выплачен*Введенные_значения,Начальный_баланс,""), "")</f>
        <v/>
      </c>
      <c r="E197" s="41" t="str">
        <f ca="1">IFERROR(IF(Кредит_не_выплачен*Введенные_значения,Ежемесячный_платеж,""), "")</f>
        <v/>
      </c>
      <c r="F197" s="41" t="str">
        <f ca="1">IFERROR(IF(Кредит_не_выплачен*Введенные_значения,Основной долг,""), "")</f>
        <v/>
      </c>
      <c r="G197" s="34" t="str">
        <f ca="1">IFERROR(IF(Кредит_не_выплачен*Введенные_значения,Процент,""), "")</f>
        <v/>
      </c>
      <c r="H197" s="41" t="str">
        <f ca="1">IFERROR(IF(Кредит_не_выплачен*Введенные_значения,Конечный_баланс,""), "")</f>
        <v/>
      </c>
      <c r="J197" s="69"/>
      <c r="K197" s="69"/>
      <c r="L197" s="69"/>
      <c r="M197" s="69"/>
      <c r="N197" s="69"/>
      <c r="O197" s="69"/>
      <c r="P197" s="69"/>
      <c r="Q197" s="69"/>
      <c r="R197" s="69"/>
      <c r="S197" s="69"/>
    </row>
    <row r="198" spans="2:19">
      <c r="B198" s="39" t="str">
        <f ca="1">IFERROR(IF(Кредит_не_выплачен*Введенные_значения,Номер_платежа,""), "")</f>
        <v/>
      </c>
      <c r="C198" s="40" t="str">
        <f ca="1">IFERROR(IF(Кредит_не_выплачен*Введенные_значения,Дата_платежа,""), "")</f>
        <v/>
      </c>
      <c r="D198" s="41" t="str">
        <f ca="1">IFERROR(IF(Кредит_не_выплачен*Введенные_значения,Начальный_баланс,""), "")</f>
        <v/>
      </c>
      <c r="E198" s="41" t="str">
        <f ca="1">IFERROR(IF(Кредит_не_выплачен*Введенные_значения,Ежемесячный_платеж,""), "")</f>
        <v/>
      </c>
      <c r="F198" s="41" t="str">
        <f ca="1">IFERROR(IF(Кредит_не_выплачен*Введенные_значения,Основной долг,""), "")</f>
        <v/>
      </c>
      <c r="G198" s="34" t="str">
        <f ca="1">IFERROR(IF(Кредит_не_выплачен*Введенные_значения,Процент,""), "")</f>
        <v/>
      </c>
      <c r="H198" s="41" t="str">
        <f ca="1">IFERROR(IF(Кредит_не_выплачен*Введенные_значения,Конечный_баланс,""), "")</f>
        <v/>
      </c>
      <c r="J198" s="69"/>
      <c r="K198" s="69"/>
      <c r="L198" s="69"/>
      <c r="M198" s="69"/>
      <c r="N198" s="69"/>
      <c r="O198" s="69"/>
      <c r="P198" s="69"/>
      <c r="Q198" s="69"/>
      <c r="R198" s="69"/>
      <c r="S198" s="69"/>
    </row>
    <row r="199" spans="2:19">
      <c r="B199" s="39" t="str">
        <f ca="1">IFERROR(IF(Кредит_не_выплачен*Введенные_значения,Номер_платежа,""), "")</f>
        <v/>
      </c>
      <c r="C199" s="40" t="str">
        <f ca="1">IFERROR(IF(Кредит_не_выплачен*Введенные_значения,Дата_платежа,""), "")</f>
        <v/>
      </c>
      <c r="D199" s="41" t="str">
        <f ca="1">IFERROR(IF(Кредит_не_выплачен*Введенные_значения,Начальный_баланс,""), "")</f>
        <v/>
      </c>
      <c r="E199" s="41" t="str">
        <f ca="1">IFERROR(IF(Кредит_не_выплачен*Введенные_значения,Ежемесячный_платеж,""), "")</f>
        <v/>
      </c>
      <c r="F199" s="41" t="str">
        <f ca="1">IFERROR(IF(Кредит_не_выплачен*Введенные_значения,Основной долг,""), "")</f>
        <v/>
      </c>
      <c r="G199" s="34" t="str">
        <f ca="1">IFERROR(IF(Кредит_не_выплачен*Введенные_значения,Процент,""), "")</f>
        <v/>
      </c>
      <c r="H199" s="41" t="str">
        <f ca="1">IFERROR(IF(Кредит_не_выплачен*Введенные_значения,Конечный_баланс,""), "")</f>
        <v/>
      </c>
      <c r="J199" s="69"/>
      <c r="K199" s="69"/>
      <c r="L199" s="69"/>
      <c r="M199" s="69"/>
      <c r="N199" s="69"/>
      <c r="O199" s="69"/>
      <c r="P199" s="69"/>
      <c r="Q199" s="69"/>
      <c r="R199" s="69"/>
      <c r="S199" s="69"/>
    </row>
    <row r="200" spans="2:19">
      <c r="B200" s="39" t="str">
        <f ca="1">IFERROR(IF(Кредит_не_выплачен*Введенные_значения,Номер_платежа,""), "")</f>
        <v/>
      </c>
      <c r="C200" s="40" t="str">
        <f ca="1">IFERROR(IF(Кредит_не_выплачен*Введенные_значения,Дата_платежа,""), "")</f>
        <v/>
      </c>
      <c r="D200" s="41" t="str">
        <f ca="1">IFERROR(IF(Кредит_не_выплачен*Введенные_значения,Начальный_баланс,""), "")</f>
        <v/>
      </c>
      <c r="E200" s="41" t="str">
        <f ca="1">IFERROR(IF(Кредит_не_выплачен*Введенные_значения,Ежемесячный_платеж,""), "")</f>
        <v/>
      </c>
      <c r="F200" s="41" t="str">
        <f ca="1">IFERROR(IF(Кредит_не_выплачен*Введенные_значения,Основной долг,""), "")</f>
        <v/>
      </c>
      <c r="G200" s="34" t="str">
        <f ca="1">IFERROR(IF(Кредит_не_выплачен*Введенные_значения,Процент,""), "")</f>
        <v/>
      </c>
      <c r="H200" s="41" t="str">
        <f ca="1">IFERROR(IF(Кредит_не_выплачен*Введенные_значения,Конечный_баланс,""), "")</f>
        <v/>
      </c>
      <c r="J200" s="69"/>
      <c r="K200" s="69"/>
      <c r="L200" s="69"/>
      <c r="M200" s="69"/>
      <c r="N200" s="69"/>
      <c r="O200" s="69"/>
      <c r="P200" s="69"/>
      <c r="Q200" s="69"/>
      <c r="R200" s="69"/>
      <c r="S200" s="69"/>
    </row>
    <row r="201" spans="2:19">
      <c r="B201" s="39" t="str">
        <f ca="1">IFERROR(IF(Кредит_не_выплачен*Введенные_значения,Номер_платежа,""), "")</f>
        <v/>
      </c>
      <c r="C201" s="40" t="str">
        <f ca="1">IFERROR(IF(Кредит_не_выплачен*Введенные_значения,Дата_платежа,""), "")</f>
        <v/>
      </c>
      <c r="D201" s="41" t="str">
        <f ca="1">IFERROR(IF(Кредит_не_выплачен*Введенные_значения,Начальный_баланс,""), "")</f>
        <v/>
      </c>
      <c r="E201" s="41" t="str">
        <f ca="1">IFERROR(IF(Кредит_не_выплачен*Введенные_значения,Ежемесячный_платеж,""), "")</f>
        <v/>
      </c>
      <c r="F201" s="41" t="str">
        <f ca="1">IFERROR(IF(Кредит_не_выплачен*Введенные_значения,Основной долг,""), "")</f>
        <v/>
      </c>
      <c r="G201" s="34" t="str">
        <f ca="1">IFERROR(IF(Кредит_не_выплачен*Введенные_значения,Процент,""), "")</f>
        <v/>
      </c>
      <c r="H201" s="41" t="str">
        <f ca="1">IFERROR(IF(Кредит_не_выплачен*Введенные_значения,Конечный_баланс,""), "")</f>
        <v/>
      </c>
      <c r="J201" s="69"/>
      <c r="K201" s="69"/>
      <c r="L201" s="69"/>
      <c r="M201" s="69"/>
      <c r="N201" s="69"/>
      <c r="O201" s="69"/>
      <c r="P201" s="69"/>
      <c r="Q201" s="69"/>
      <c r="R201" s="69"/>
      <c r="S201" s="69"/>
    </row>
    <row r="202" spans="2:19">
      <c r="B202" s="39" t="str">
        <f ca="1">IFERROR(IF(Кредит_не_выплачен*Введенные_значения,Номер_платежа,""), "")</f>
        <v/>
      </c>
      <c r="C202" s="40" t="str">
        <f ca="1">IFERROR(IF(Кредит_не_выплачен*Введенные_значения,Дата_платежа,""), "")</f>
        <v/>
      </c>
      <c r="D202" s="41" t="str">
        <f ca="1">IFERROR(IF(Кредит_не_выплачен*Введенные_значения,Начальный_баланс,""), "")</f>
        <v/>
      </c>
      <c r="E202" s="41" t="str">
        <f ca="1">IFERROR(IF(Кредит_не_выплачен*Введенные_значения,Ежемесячный_платеж,""), "")</f>
        <v/>
      </c>
      <c r="F202" s="41" t="str">
        <f ca="1">IFERROR(IF(Кредит_не_выплачен*Введенные_значения,Основной долг,""), "")</f>
        <v/>
      </c>
      <c r="G202" s="34" t="str">
        <f ca="1">IFERROR(IF(Кредит_не_выплачен*Введенные_значения,Процент,""), "")</f>
        <v/>
      </c>
      <c r="H202" s="41" t="str">
        <f ca="1">IFERROR(IF(Кредит_не_выплачен*Введенные_значения,Конечный_баланс,""), "")</f>
        <v/>
      </c>
      <c r="J202" s="69"/>
      <c r="K202" s="69"/>
      <c r="L202" s="69"/>
      <c r="M202" s="69"/>
      <c r="N202" s="69"/>
      <c r="O202" s="69"/>
      <c r="P202" s="69"/>
      <c r="Q202" s="69"/>
      <c r="R202" s="69"/>
      <c r="S202" s="69"/>
    </row>
    <row r="203" spans="2:19">
      <c r="B203" s="39" t="str">
        <f ca="1">IFERROR(IF(Кредит_не_выплачен*Введенные_значения,Номер_платежа,""), "")</f>
        <v/>
      </c>
      <c r="C203" s="40" t="str">
        <f ca="1">IFERROR(IF(Кредит_не_выплачен*Введенные_значения,Дата_платежа,""), "")</f>
        <v/>
      </c>
      <c r="D203" s="41" t="str">
        <f ca="1">IFERROR(IF(Кредит_не_выплачен*Введенные_значения,Начальный_баланс,""), "")</f>
        <v/>
      </c>
      <c r="E203" s="41" t="str">
        <f ca="1">IFERROR(IF(Кредит_не_выплачен*Введенные_значения,Ежемесячный_платеж,""), "")</f>
        <v/>
      </c>
      <c r="F203" s="41" t="str">
        <f ca="1">IFERROR(IF(Кредит_не_выплачен*Введенные_значения,Основной долг,""), "")</f>
        <v/>
      </c>
      <c r="G203" s="34" t="str">
        <f ca="1">IFERROR(IF(Кредит_не_выплачен*Введенные_значения,Процент,""), "")</f>
        <v/>
      </c>
      <c r="H203" s="41" t="str">
        <f ca="1">IFERROR(IF(Кредит_не_выплачен*Введенные_значения,Конечный_баланс,""), "")</f>
        <v/>
      </c>
      <c r="J203" s="69"/>
      <c r="K203" s="69"/>
      <c r="L203" s="69"/>
      <c r="M203" s="69"/>
      <c r="N203" s="69"/>
      <c r="O203" s="69"/>
      <c r="P203" s="69"/>
      <c r="Q203" s="69"/>
      <c r="R203" s="69"/>
      <c r="S203" s="69"/>
    </row>
    <row r="204" spans="2:19">
      <c r="B204" s="39" t="str">
        <f ca="1">IFERROR(IF(Кредит_не_выплачен*Введенные_значения,Номер_платежа,""), "")</f>
        <v/>
      </c>
      <c r="C204" s="40" t="str">
        <f ca="1">IFERROR(IF(Кредит_не_выплачен*Введенные_значения,Дата_платежа,""), "")</f>
        <v/>
      </c>
      <c r="D204" s="41" t="str">
        <f ca="1">IFERROR(IF(Кредит_не_выплачен*Введенные_значения,Начальный_баланс,""), "")</f>
        <v/>
      </c>
      <c r="E204" s="41" t="str">
        <f ca="1">IFERROR(IF(Кредит_не_выплачен*Введенные_значения,Ежемесячный_платеж,""), "")</f>
        <v/>
      </c>
      <c r="F204" s="41" t="str">
        <f ca="1">IFERROR(IF(Кредит_не_выплачен*Введенные_значения,Основной долг,""), "")</f>
        <v/>
      </c>
      <c r="G204" s="34" t="str">
        <f ca="1">IFERROR(IF(Кредит_не_выплачен*Введенные_значения,Процент,""), "")</f>
        <v/>
      </c>
      <c r="H204" s="41" t="str">
        <f ca="1">IFERROR(IF(Кредит_не_выплачен*Введенные_значения,Конечный_баланс,""), "")</f>
        <v/>
      </c>
      <c r="J204" s="69"/>
      <c r="K204" s="69"/>
      <c r="L204" s="69"/>
      <c r="M204" s="69"/>
      <c r="N204" s="69"/>
      <c r="O204" s="69"/>
      <c r="P204" s="69"/>
      <c r="Q204" s="69"/>
      <c r="R204" s="69"/>
      <c r="S204" s="69"/>
    </row>
    <row r="205" spans="2:19">
      <c r="B205" s="39" t="str">
        <f ca="1">IFERROR(IF(Кредит_не_выплачен*Введенные_значения,Номер_платежа,""), "")</f>
        <v/>
      </c>
      <c r="C205" s="40" t="str">
        <f ca="1">IFERROR(IF(Кредит_не_выплачен*Введенные_значения,Дата_платежа,""), "")</f>
        <v/>
      </c>
      <c r="D205" s="41" t="str">
        <f ca="1">IFERROR(IF(Кредит_не_выплачен*Введенные_значения,Начальный_баланс,""), "")</f>
        <v/>
      </c>
      <c r="E205" s="41" t="str">
        <f ca="1">IFERROR(IF(Кредит_не_выплачен*Введенные_значения,Ежемесячный_платеж,""), "")</f>
        <v/>
      </c>
      <c r="F205" s="41" t="str">
        <f ca="1">IFERROR(IF(Кредит_не_выплачен*Введенные_значения,Основной долг,""), "")</f>
        <v/>
      </c>
      <c r="G205" s="34" t="str">
        <f ca="1">IFERROR(IF(Кредит_не_выплачен*Введенные_значения,Процент,""), "")</f>
        <v/>
      </c>
      <c r="H205" s="41" t="str">
        <f ca="1">IFERROR(IF(Кредит_не_выплачен*Введенные_значения,Конечный_баланс,""), "")</f>
        <v/>
      </c>
      <c r="J205" s="69"/>
      <c r="K205" s="69"/>
      <c r="L205" s="69"/>
      <c r="M205" s="69"/>
      <c r="N205" s="69"/>
      <c r="O205" s="69"/>
      <c r="P205" s="69"/>
      <c r="Q205" s="69"/>
      <c r="R205" s="69"/>
      <c r="S205" s="69"/>
    </row>
    <row r="206" spans="2:19">
      <c r="B206" s="39" t="str">
        <f ca="1">IFERROR(IF(Кредит_не_выплачен*Введенные_значения,Номер_платежа,""), "")</f>
        <v/>
      </c>
      <c r="C206" s="40" t="str">
        <f ca="1">IFERROR(IF(Кредит_не_выплачен*Введенные_значения,Дата_платежа,""), "")</f>
        <v/>
      </c>
      <c r="D206" s="41" t="str">
        <f ca="1">IFERROR(IF(Кредит_не_выплачен*Введенные_значения,Начальный_баланс,""), "")</f>
        <v/>
      </c>
      <c r="E206" s="41" t="str">
        <f ca="1">IFERROR(IF(Кредит_не_выплачен*Введенные_значения,Ежемесячный_платеж,""), "")</f>
        <v/>
      </c>
      <c r="F206" s="41" t="str">
        <f ca="1">IFERROR(IF(Кредит_не_выплачен*Введенные_значения,Основной долг,""), "")</f>
        <v/>
      </c>
      <c r="G206" s="34" t="str">
        <f ca="1">IFERROR(IF(Кредит_не_выплачен*Введенные_значения,Процент,""), "")</f>
        <v/>
      </c>
      <c r="H206" s="41" t="str">
        <f ca="1">IFERROR(IF(Кредит_не_выплачен*Введенные_значения,Конечный_баланс,""), "")</f>
        <v/>
      </c>
      <c r="J206" s="69"/>
      <c r="K206" s="69"/>
      <c r="L206" s="69"/>
      <c r="M206" s="69"/>
      <c r="N206" s="69"/>
      <c r="O206" s="69"/>
      <c r="P206" s="69"/>
      <c r="Q206" s="69"/>
      <c r="R206" s="69"/>
      <c r="S206" s="69"/>
    </row>
    <row r="207" spans="2:19">
      <c r="B207" s="39" t="str">
        <f ca="1">IFERROR(IF(Кредит_не_выплачен*Введенные_значения,Номер_платежа,""), "")</f>
        <v/>
      </c>
      <c r="C207" s="40" t="str">
        <f ca="1">IFERROR(IF(Кредит_не_выплачен*Введенные_значения,Дата_платежа,""), "")</f>
        <v/>
      </c>
      <c r="D207" s="41" t="str">
        <f ca="1">IFERROR(IF(Кредит_не_выплачен*Введенные_значения,Начальный_баланс,""), "")</f>
        <v/>
      </c>
      <c r="E207" s="41" t="str">
        <f ca="1">IFERROR(IF(Кредит_не_выплачен*Введенные_значения,Ежемесячный_платеж,""), "")</f>
        <v/>
      </c>
      <c r="F207" s="41" t="str">
        <f ca="1">IFERROR(IF(Кредит_не_выплачен*Введенные_значения,Основной долг,""), "")</f>
        <v/>
      </c>
      <c r="G207" s="34" t="str">
        <f ca="1">IFERROR(IF(Кредит_не_выплачен*Введенные_значения,Процент,""), "")</f>
        <v/>
      </c>
      <c r="H207" s="41" t="str">
        <f ca="1">IFERROR(IF(Кредит_не_выплачен*Введенные_значения,Конечный_баланс,""), "")</f>
        <v/>
      </c>
      <c r="J207" s="69"/>
      <c r="K207" s="69"/>
      <c r="L207" s="69"/>
      <c r="M207" s="69"/>
      <c r="N207" s="69"/>
      <c r="O207" s="69"/>
      <c r="P207" s="69"/>
      <c r="Q207" s="69"/>
      <c r="R207" s="69"/>
      <c r="S207" s="69"/>
    </row>
    <row r="208" spans="2:19">
      <c r="B208" s="39" t="str">
        <f ca="1">IFERROR(IF(Кредит_не_выплачен*Введенные_значения,Номер_платежа,""), "")</f>
        <v/>
      </c>
      <c r="C208" s="40" t="str">
        <f ca="1">IFERROR(IF(Кредит_не_выплачен*Введенные_значения,Дата_платежа,""), "")</f>
        <v/>
      </c>
      <c r="D208" s="41" t="str">
        <f ca="1">IFERROR(IF(Кредит_не_выплачен*Введенные_значения,Начальный_баланс,""), "")</f>
        <v/>
      </c>
      <c r="E208" s="41" t="str">
        <f ca="1">IFERROR(IF(Кредит_не_выплачен*Введенные_значения,Ежемесячный_платеж,""), "")</f>
        <v/>
      </c>
      <c r="F208" s="41" t="str">
        <f ca="1">IFERROR(IF(Кредит_не_выплачен*Введенные_значения,Основной долг,""), "")</f>
        <v/>
      </c>
      <c r="G208" s="34" t="str">
        <f ca="1">IFERROR(IF(Кредит_не_выплачен*Введенные_значения,Процент,""), "")</f>
        <v/>
      </c>
      <c r="H208" s="41" t="str">
        <f ca="1">IFERROR(IF(Кредит_не_выплачен*Введенные_значения,Конечный_баланс,""), "")</f>
        <v/>
      </c>
      <c r="J208" s="69"/>
      <c r="K208" s="69"/>
      <c r="L208" s="69"/>
      <c r="M208" s="69"/>
      <c r="N208" s="69"/>
      <c r="O208" s="69"/>
      <c r="P208" s="69"/>
      <c r="Q208" s="69"/>
      <c r="R208" s="69"/>
      <c r="S208" s="69"/>
    </row>
    <row r="209" spans="2:19">
      <c r="B209" s="39" t="str">
        <f ca="1">IFERROR(IF(Кредит_не_выплачен*Введенные_значения,Номер_платежа,""), "")</f>
        <v/>
      </c>
      <c r="C209" s="40" t="str">
        <f ca="1">IFERROR(IF(Кредит_не_выплачен*Введенные_значения,Дата_платежа,""), "")</f>
        <v/>
      </c>
      <c r="D209" s="41" t="str">
        <f ca="1">IFERROR(IF(Кредит_не_выплачен*Введенные_значения,Начальный_баланс,""), "")</f>
        <v/>
      </c>
      <c r="E209" s="41" t="str">
        <f ca="1">IFERROR(IF(Кредит_не_выплачен*Введенные_значения,Ежемесячный_платеж,""), "")</f>
        <v/>
      </c>
      <c r="F209" s="41" t="str">
        <f ca="1">IFERROR(IF(Кредит_не_выплачен*Введенные_значения,Основной долг,""), "")</f>
        <v/>
      </c>
      <c r="G209" s="34" t="str">
        <f ca="1">IFERROR(IF(Кредит_не_выплачен*Введенные_значения,Процент,""), "")</f>
        <v/>
      </c>
      <c r="H209" s="41" t="str">
        <f ca="1">IFERROR(IF(Кредит_не_выплачен*Введенные_значения,Конечный_баланс,""), "")</f>
        <v/>
      </c>
      <c r="J209" s="69"/>
      <c r="K209" s="69"/>
      <c r="L209" s="69"/>
      <c r="M209" s="69"/>
      <c r="N209" s="69"/>
      <c r="O209" s="69"/>
      <c r="P209" s="69"/>
      <c r="Q209" s="69"/>
      <c r="R209" s="69"/>
      <c r="S209" s="69"/>
    </row>
    <row r="210" spans="2:19">
      <c r="B210" s="39" t="str">
        <f ca="1">IFERROR(IF(Кредит_не_выплачен*Введенные_значения,Номер_платежа,""), "")</f>
        <v/>
      </c>
      <c r="C210" s="40" t="str">
        <f ca="1">IFERROR(IF(Кредит_не_выплачен*Введенные_значения,Дата_платежа,""), "")</f>
        <v/>
      </c>
      <c r="D210" s="41" t="str">
        <f ca="1">IFERROR(IF(Кредит_не_выплачен*Введенные_значения,Начальный_баланс,""), "")</f>
        <v/>
      </c>
      <c r="E210" s="41" t="str">
        <f ca="1">IFERROR(IF(Кредит_не_выплачен*Введенные_значения,Ежемесячный_платеж,""), "")</f>
        <v/>
      </c>
      <c r="F210" s="41" t="str">
        <f ca="1">IFERROR(IF(Кредит_не_выплачен*Введенные_значения,Основной долг,""), "")</f>
        <v/>
      </c>
      <c r="G210" s="34" t="str">
        <f ca="1">IFERROR(IF(Кредит_не_выплачен*Введенные_значения,Процент,""), "")</f>
        <v/>
      </c>
      <c r="H210" s="41" t="str">
        <f ca="1">IFERROR(IF(Кредит_не_выплачен*Введенные_значения,Конечный_баланс,""), "")</f>
        <v/>
      </c>
      <c r="J210" s="69"/>
      <c r="K210" s="69"/>
      <c r="L210" s="69"/>
      <c r="M210" s="69"/>
      <c r="N210" s="69"/>
      <c r="O210" s="69"/>
      <c r="P210" s="69"/>
      <c r="Q210" s="69"/>
      <c r="R210" s="69"/>
      <c r="S210" s="69"/>
    </row>
    <row r="211" spans="2:19">
      <c r="B211" s="39" t="str">
        <f ca="1">IFERROR(IF(Кредит_не_выплачен*Введенные_значения,Номер_платежа,""), "")</f>
        <v/>
      </c>
      <c r="C211" s="40" t="str">
        <f ca="1">IFERROR(IF(Кредит_не_выплачен*Введенные_значения,Дата_платежа,""), "")</f>
        <v/>
      </c>
      <c r="D211" s="41" t="str">
        <f ca="1">IFERROR(IF(Кредит_не_выплачен*Введенные_значения,Начальный_баланс,""), "")</f>
        <v/>
      </c>
      <c r="E211" s="41" t="str">
        <f ca="1">IFERROR(IF(Кредит_не_выплачен*Введенные_значения,Ежемесячный_платеж,""), "")</f>
        <v/>
      </c>
      <c r="F211" s="41" t="str">
        <f ca="1">IFERROR(IF(Кредит_не_выплачен*Введенные_значения,Основной долг,""), "")</f>
        <v/>
      </c>
      <c r="G211" s="34" t="str">
        <f ca="1">IFERROR(IF(Кредит_не_выплачен*Введенные_значения,Процент,""), "")</f>
        <v/>
      </c>
      <c r="H211" s="41" t="str">
        <f ca="1">IFERROR(IF(Кредит_не_выплачен*Введенные_значения,Конечный_баланс,""), "")</f>
        <v/>
      </c>
      <c r="J211" s="69"/>
      <c r="K211" s="69"/>
      <c r="L211" s="69"/>
      <c r="M211" s="69"/>
      <c r="N211" s="69"/>
      <c r="O211" s="69"/>
      <c r="P211" s="69"/>
      <c r="Q211" s="69"/>
      <c r="R211" s="69"/>
      <c r="S211" s="69"/>
    </row>
    <row r="212" spans="2:19">
      <c r="B212" s="39" t="str">
        <f ca="1">IFERROR(IF(Кредит_не_выплачен*Введенные_значения,Номер_платежа,""), "")</f>
        <v/>
      </c>
      <c r="C212" s="40" t="str">
        <f ca="1">IFERROR(IF(Кредит_не_выплачен*Введенные_значения,Дата_платежа,""), "")</f>
        <v/>
      </c>
      <c r="D212" s="41" t="str">
        <f ca="1">IFERROR(IF(Кредит_не_выплачен*Введенные_значения,Начальный_баланс,""), "")</f>
        <v/>
      </c>
      <c r="E212" s="41" t="str">
        <f ca="1">IFERROR(IF(Кредит_не_выплачен*Введенные_значения,Ежемесячный_платеж,""), "")</f>
        <v/>
      </c>
      <c r="F212" s="41" t="str">
        <f ca="1">IFERROR(IF(Кредит_не_выплачен*Введенные_значения,Основной долг,""), "")</f>
        <v/>
      </c>
      <c r="G212" s="34" t="str">
        <f ca="1">IFERROR(IF(Кредит_не_выплачен*Введенные_значения,Процент,""), "")</f>
        <v/>
      </c>
      <c r="H212" s="41" t="str">
        <f ca="1">IFERROR(IF(Кредит_не_выплачен*Введенные_значения,Конечный_баланс,""), "")</f>
        <v/>
      </c>
      <c r="J212" s="69"/>
      <c r="K212" s="69"/>
      <c r="L212" s="69"/>
      <c r="M212" s="69"/>
      <c r="N212" s="69"/>
      <c r="O212" s="69"/>
      <c r="P212" s="69"/>
      <c r="Q212" s="69"/>
      <c r="R212" s="69"/>
      <c r="S212" s="69"/>
    </row>
    <row r="213" spans="2:19">
      <c r="B213" s="39" t="str">
        <f ca="1">IFERROR(IF(Кредит_не_выплачен*Введенные_значения,Номер_платежа,""), "")</f>
        <v/>
      </c>
      <c r="C213" s="40" t="str">
        <f ca="1">IFERROR(IF(Кредит_не_выплачен*Введенные_значения,Дата_платежа,""), "")</f>
        <v/>
      </c>
      <c r="D213" s="41" t="str">
        <f ca="1">IFERROR(IF(Кредит_не_выплачен*Введенные_значения,Начальный_баланс,""), "")</f>
        <v/>
      </c>
      <c r="E213" s="41" t="str">
        <f ca="1">IFERROR(IF(Кредит_не_выплачен*Введенные_значения,Ежемесячный_платеж,""), "")</f>
        <v/>
      </c>
      <c r="F213" s="41" t="str">
        <f ca="1">IFERROR(IF(Кредит_не_выплачен*Введенные_значения,Основной долг,""), "")</f>
        <v/>
      </c>
      <c r="G213" s="34" t="str">
        <f ca="1">IFERROR(IF(Кредит_не_выплачен*Введенные_значения,Процент,""), "")</f>
        <v/>
      </c>
      <c r="H213" s="41" t="str">
        <f ca="1">IFERROR(IF(Кредит_не_выплачен*Введенные_значения,Конечный_баланс,""), "")</f>
        <v/>
      </c>
      <c r="J213" s="69"/>
      <c r="K213" s="69"/>
      <c r="L213" s="69"/>
      <c r="M213" s="69"/>
      <c r="N213" s="69"/>
      <c r="O213" s="69"/>
      <c r="P213" s="69"/>
      <c r="Q213" s="69"/>
      <c r="R213" s="69"/>
      <c r="S213" s="69"/>
    </row>
    <row r="214" spans="2:19">
      <c r="B214" s="39" t="str">
        <f ca="1">IFERROR(IF(Кредит_не_выплачен*Введенные_значения,Номер_платежа,""), "")</f>
        <v/>
      </c>
      <c r="C214" s="40" t="str">
        <f ca="1">IFERROR(IF(Кредит_не_выплачен*Введенные_значения,Дата_платежа,""), "")</f>
        <v/>
      </c>
      <c r="D214" s="41" t="str">
        <f ca="1">IFERROR(IF(Кредит_не_выплачен*Введенные_значения,Начальный_баланс,""), "")</f>
        <v/>
      </c>
      <c r="E214" s="41" t="str">
        <f ca="1">IFERROR(IF(Кредит_не_выплачен*Введенные_значения,Ежемесячный_платеж,""), "")</f>
        <v/>
      </c>
      <c r="F214" s="41" t="str">
        <f ca="1">IFERROR(IF(Кредит_не_выплачен*Введенные_значения,Основной долг,""), "")</f>
        <v/>
      </c>
      <c r="G214" s="34" t="str">
        <f ca="1">IFERROR(IF(Кредит_не_выплачен*Введенные_значения,Процент,""), "")</f>
        <v/>
      </c>
      <c r="H214" s="41" t="str">
        <f ca="1">IFERROR(IF(Кредит_не_выплачен*Введенные_значения,Конечный_баланс,""), "")</f>
        <v/>
      </c>
      <c r="J214" s="69"/>
      <c r="K214" s="69"/>
      <c r="L214" s="69"/>
      <c r="M214" s="69"/>
      <c r="N214" s="69"/>
      <c r="O214" s="69"/>
      <c r="P214" s="69"/>
      <c r="Q214" s="69"/>
      <c r="R214" s="69"/>
      <c r="S214" s="69"/>
    </row>
    <row r="215" spans="2:19">
      <c r="B215" s="39" t="str">
        <f ca="1">IFERROR(IF(Кредит_не_выплачен*Введенные_значения,Номер_платежа,""), "")</f>
        <v/>
      </c>
      <c r="C215" s="40" t="str">
        <f ca="1">IFERROR(IF(Кредит_не_выплачен*Введенные_значения,Дата_платежа,""), "")</f>
        <v/>
      </c>
      <c r="D215" s="41" t="str">
        <f ca="1">IFERROR(IF(Кредит_не_выплачен*Введенные_значения,Начальный_баланс,""), "")</f>
        <v/>
      </c>
      <c r="E215" s="41" t="str">
        <f ca="1">IFERROR(IF(Кредит_не_выплачен*Введенные_значения,Ежемесячный_платеж,""), "")</f>
        <v/>
      </c>
      <c r="F215" s="41" t="str">
        <f ca="1">IFERROR(IF(Кредит_не_выплачен*Введенные_значения,Основной долг,""), "")</f>
        <v/>
      </c>
      <c r="G215" s="34" t="str">
        <f ca="1">IFERROR(IF(Кредит_не_выплачен*Введенные_значения,Процент,""), "")</f>
        <v/>
      </c>
      <c r="H215" s="41" t="str">
        <f ca="1">IFERROR(IF(Кредит_не_выплачен*Введенные_значения,Конечный_баланс,""), "")</f>
        <v/>
      </c>
      <c r="J215" s="69"/>
      <c r="K215" s="69"/>
      <c r="L215" s="69"/>
      <c r="M215" s="69"/>
      <c r="N215" s="69"/>
      <c r="O215" s="69"/>
      <c r="P215" s="69"/>
      <c r="Q215" s="69"/>
      <c r="R215" s="69"/>
      <c r="S215" s="69"/>
    </row>
    <row r="216" spans="2:19">
      <c r="B216" s="39" t="str">
        <f ca="1">IFERROR(IF(Кредит_не_выплачен*Введенные_значения,Номер_платежа,""), "")</f>
        <v/>
      </c>
      <c r="C216" s="40" t="str">
        <f ca="1">IFERROR(IF(Кредит_не_выплачен*Введенные_значения,Дата_платежа,""), "")</f>
        <v/>
      </c>
      <c r="D216" s="41" t="str">
        <f ca="1">IFERROR(IF(Кредит_не_выплачен*Введенные_значения,Начальный_баланс,""), "")</f>
        <v/>
      </c>
      <c r="E216" s="41" t="str">
        <f ca="1">IFERROR(IF(Кредит_не_выплачен*Введенные_значения,Ежемесячный_платеж,""), "")</f>
        <v/>
      </c>
      <c r="F216" s="41" t="str">
        <f ca="1">IFERROR(IF(Кредит_не_выплачен*Введенные_значения,Основной долг,""), "")</f>
        <v/>
      </c>
      <c r="G216" s="34" t="str">
        <f ca="1">IFERROR(IF(Кредит_не_выплачен*Введенные_значения,Процент,""), "")</f>
        <v/>
      </c>
      <c r="H216" s="41" t="str">
        <f ca="1">IFERROR(IF(Кредит_не_выплачен*Введенные_значения,Конечный_баланс,""), "")</f>
        <v/>
      </c>
      <c r="J216" s="69"/>
      <c r="K216" s="69"/>
      <c r="L216" s="69"/>
      <c r="M216" s="69"/>
      <c r="N216" s="69"/>
      <c r="O216" s="69"/>
      <c r="P216" s="69"/>
      <c r="Q216" s="69"/>
      <c r="R216" s="69"/>
      <c r="S216" s="69"/>
    </row>
    <row r="217" spans="2:19">
      <c r="B217" s="39" t="str">
        <f ca="1">IFERROR(IF(Кредит_не_выплачен*Введенные_значения,Номер_платежа,""), "")</f>
        <v/>
      </c>
      <c r="C217" s="40" t="str">
        <f ca="1">IFERROR(IF(Кредит_не_выплачен*Введенные_значения,Дата_платежа,""), "")</f>
        <v/>
      </c>
      <c r="D217" s="41" t="str">
        <f ca="1">IFERROR(IF(Кредит_не_выплачен*Введенные_значения,Начальный_баланс,""), "")</f>
        <v/>
      </c>
      <c r="E217" s="41" t="str">
        <f ca="1">IFERROR(IF(Кредит_не_выплачен*Введенные_значения,Ежемесячный_платеж,""), "")</f>
        <v/>
      </c>
      <c r="F217" s="41" t="str">
        <f ca="1">IFERROR(IF(Кредит_не_выплачен*Введенные_значения,Основной долг,""), "")</f>
        <v/>
      </c>
      <c r="G217" s="34" t="str">
        <f ca="1">IFERROR(IF(Кредит_не_выплачен*Введенные_значения,Процент,""), "")</f>
        <v/>
      </c>
      <c r="H217" s="41" t="str">
        <f ca="1">IFERROR(IF(Кредит_не_выплачен*Введенные_значения,Конечный_баланс,""), "")</f>
        <v/>
      </c>
      <c r="J217" s="69"/>
      <c r="K217" s="69"/>
      <c r="L217" s="69"/>
      <c r="M217" s="69"/>
      <c r="N217" s="69"/>
      <c r="O217" s="69"/>
      <c r="P217" s="69"/>
      <c r="Q217" s="69"/>
      <c r="R217" s="69"/>
      <c r="S217" s="69"/>
    </row>
    <row r="218" spans="2:19">
      <c r="B218" s="39" t="str">
        <f ca="1">IFERROR(IF(Кредит_не_выплачен*Введенные_значения,Номер_платежа,""), "")</f>
        <v/>
      </c>
      <c r="C218" s="40" t="str">
        <f ca="1">IFERROR(IF(Кредит_не_выплачен*Введенные_значения,Дата_платежа,""), "")</f>
        <v/>
      </c>
      <c r="D218" s="41" t="str">
        <f ca="1">IFERROR(IF(Кредит_не_выплачен*Введенные_значения,Начальный_баланс,""), "")</f>
        <v/>
      </c>
      <c r="E218" s="41" t="str">
        <f ca="1">IFERROR(IF(Кредит_не_выплачен*Введенные_значения,Ежемесячный_платеж,""), "")</f>
        <v/>
      </c>
      <c r="F218" s="41" t="str">
        <f ca="1">IFERROR(IF(Кредит_не_выплачен*Введенные_значения,Основной долг,""), "")</f>
        <v/>
      </c>
      <c r="G218" s="34" t="str">
        <f ca="1">IFERROR(IF(Кредит_не_выплачен*Введенные_значения,Процент,""), "")</f>
        <v/>
      </c>
      <c r="H218" s="41" t="str">
        <f ca="1">IFERROR(IF(Кредит_не_выплачен*Введенные_значения,Конечный_баланс,""), "")</f>
        <v/>
      </c>
      <c r="J218" s="69"/>
      <c r="K218" s="69"/>
      <c r="L218" s="69"/>
      <c r="M218" s="69"/>
      <c r="N218" s="69"/>
      <c r="O218" s="69"/>
      <c r="P218" s="69"/>
      <c r="Q218" s="69"/>
      <c r="R218" s="69"/>
      <c r="S218" s="69"/>
    </row>
    <row r="219" spans="2:19">
      <c r="B219" s="39" t="str">
        <f ca="1">IFERROR(IF(Кредит_не_выплачен*Введенные_значения,Номер_платежа,""), "")</f>
        <v/>
      </c>
      <c r="C219" s="40" t="str">
        <f ca="1">IFERROR(IF(Кредит_не_выплачен*Введенные_значения,Дата_платежа,""), "")</f>
        <v/>
      </c>
      <c r="D219" s="41" t="str">
        <f ca="1">IFERROR(IF(Кредит_не_выплачен*Введенные_значения,Начальный_баланс,""), "")</f>
        <v/>
      </c>
      <c r="E219" s="41" t="str">
        <f ca="1">IFERROR(IF(Кредит_не_выплачен*Введенные_значения,Ежемесячный_платеж,""), "")</f>
        <v/>
      </c>
      <c r="F219" s="41" t="str">
        <f ca="1">IFERROR(IF(Кредит_не_выплачен*Введенные_значения,Основной долг,""), "")</f>
        <v/>
      </c>
      <c r="G219" s="34" t="str">
        <f ca="1">IFERROR(IF(Кредит_не_выплачен*Введенные_значения,Процент,""), "")</f>
        <v/>
      </c>
      <c r="H219" s="41" t="str">
        <f ca="1">IFERROR(IF(Кредит_не_выплачен*Введенные_значения,Конечный_баланс,""), "")</f>
        <v/>
      </c>
      <c r="J219" s="69"/>
      <c r="K219" s="69"/>
      <c r="L219" s="69"/>
      <c r="M219" s="69"/>
      <c r="N219" s="69"/>
      <c r="O219" s="69"/>
      <c r="P219" s="69"/>
      <c r="Q219" s="69"/>
      <c r="R219" s="69"/>
      <c r="S219" s="69"/>
    </row>
    <row r="220" spans="2:19">
      <c r="B220" s="39" t="str">
        <f ca="1">IFERROR(IF(Кредит_не_выплачен*Введенные_значения,Номер_платежа,""), "")</f>
        <v/>
      </c>
      <c r="C220" s="40" t="str">
        <f ca="1">IFERROR(IF(Кредит_не_выплачен*Введенные_значения,Дата_платежа,""), "")</f>
        <v/>
      </c>
      <c r="D220" s="41" t="str">
        <f ca="1">IFERROR(IF(Кредит_не_выплачен*Введенные_значения,Начальный_баланс,""), "")</f>
        <v/>
      </c>
      <c r="E220" s="41" t="str">
        <f ca="1">IFERROR(IF(Кредит_не_выплачен*Введенные_значения,Ежемесячный_платеж,""), "")</f>
        <v/>
      </c>
      <c r="F220" s="41" t="str">
        <f ca="1">IFERROR(IF(Кредит_не_выплачен*Введенные_значения,Основной долг,""), "")</f>
        <v/>
      </c>
      <c r="G220" s="34" t="str">
        <f ca="1">IFERROR(IF(Кредит_не_выплачен*Введенные_значения,Процент,""), "")</f>
        <v/>
      </c>
      <c r="H220" s="41" t="str">
        <f ca="1">IFERROR(IF(Кредит_не_выплачен*Введенные_значения,Конечный_баланс,""), "")</f>
        <v/>
      </c>
      <c r="J220" s="69"/>
      <c r="K220" s="69"/>
      <c r="L220" s="69"/>
      <c r="M220" s="69"/>
      <c r="N220" s="69"/>
      <c r="O220" s="69"/>
      <c r="P220" s="69"/>
      <c r="Q220" s="69"/>
      <c r="R220" s="69"/>
      <c r="S220" s="69"/>
    </row>
    <row r="221" spans="2:19">
      <c r="B221" s="39" t="str">
        <f ca="1">IFERROR(IF(Кредит_не_выплачен*Введенные_значения,Номер_платежа,""), "")</f>
        <v/>
      </c>
      <c r="C221" s="40" t="str">
        <f ca="1">IFERROR(IF(Кредит_не_выплачен*Введенные_значения,Дата_платежа,""), "")</f>
        <v/>
      </c>
      <c r="D221" s="41" t="str">
        <f ca="1">IFERROR(IF(Кредит_не_выплачен*Введенные_значения,Начальный_баланс,""), "")</f>
        <v/>
      </c>
      <c r="E221" s="41" t="str">
        <f ca="1">IFERROR(IF(Кредит_не_выплачен*Введенные_значения,Ежемесячный_платеж,""), "")</f>
        <v/>
      </c>
      <c r="F221" s="41" t="str">
        <f ca="1">IFERROR(IF(Кредит_не_выплачен*Введенные_значения,Основной долг,""), "")</f>
        <v/>
      </c>
      <c r="G221" s="34" t="str">
        <f ca="1">IFERROR(IF(Кредит_не_выплачен*Введенные_значения,Процент,""), "")</f>
        <v/>
      </c>
      <c r="H221" s="41" t="str">
        <f ca="1">IFERROR(IF(Кредит_не_выплачен*Введенные_значения,Конечный_баланс,""), "")</f>
        <v/>
      </c>
      <c r="J221" s="69"/>
      <c r="K221" s="69"/>
      <c r="L221" s="69"/>
      <c r="M221" s="69"/>
      <c r="N221" s="69"/>
      <c r="O221" s="69"/>
      <c r="P221" s="69"/>
      <c r="Q221" s="69"/>
      <c r="R221" s="69"/>
      <c r="S221" s="69"/>
    </row>
    <row r="222" spans="2:19">
      <c r="B222" s="39" t="str">
        <f ca="1">IFERROR(IF(Кредит_не_выплачен*Введенные_значения,Номер_платежа,""), "")</f>
        <v/>
      </c>
      <c r="C222" s="40" t="str">
        <f ca="1">IFERROR(IF(Кредит_не_выплачен*Введенные_значения,Дата_платежа,""), "")</f>
        <v/>
      </c>
      <c r="D222" s="41" t="str">
        <f ca="1">IFERROR(IF(Кредит_не_выплачен*Введенные_значения,Начальный_баланс,""), "")</f>
        <v/>
      </c>
      <c r="E222" s="41" t="str">
        <f ca="1">IFERROR(IF(Кредит_не_выплачен*Введенные_значения,Ежемесячный_платеж,""), "")</f>
        <v/>
      </c>
      <c r="F222" s="41" t="str">
        <f ca="1">IFERROR(IF(Кредит_не_выплачен*Введенные_значения,Основной долг,""), "")</f>
        <v/>
      </c>
      <c r="G222" s="34" t="str">
        <f ca="1">IFERROR(IF(Кредит_не_выплачен*Введенные_значения,Процент,""), "")</f>
        <v/>
      </c>
      <c r="H222" s="41" t="str">
        <f ca="1">IFERROR(IF(Кредит_не_выплачен*Введенные_значения,Конечный_баланс,""), "")</f>
        <v/>
      </c>
      <c r="J222" s="69"/>
      <c r="K222" s="69"/>
      <c r="L222" s="69"/>
      <c r="M222" s="69"/>
      <c r="N222" s="69"/>
      <c r="O222" s="69"/>
      <c r="P222" s="69"/>
      <c r="Q222" s="69"/>
      <c r="R222" s="69"/>
      <c r="S222" s="69"/>
    </row>
    <row r="223" spans="2:19">
      <c r="B223" s="39" t="str">
        <f ca="1">IFERROR(IF(Кредит_не_выплачен*Введенные_значения,Номер_платежа,""), "")</f>
        <v/>
      </c>
      <c r="C223" s="40" t="str">
        <f ca="1">IFERROR(IF(Кредит_не_выплачен*Введенные_значения,Дата_платежа,""), "")</f>
        <v/>
      </c>
      <c r="D223" s="41" t="str">
        <f ca="1">IFERROR(IF(Кредит_не_выплачен*Введенные_значения,Начальный_баланс,""), "")</f>
        <v/>
      </c>
      <c r="E223" s="41" t="str">
        <f ca="1">IFERROR(IF(Кредит_не_выплачен*Введенные_значения,Ежемесячный_платеж,""), "")</f>
        <v/>
      </c>
      <c r="F223" s="41" t="str">
        <f ca="1">IFERROR(IF(Кредит_не_выплачен*Введенные_значения,Основной долг,""), "")</f>
        <v/>
      </c>
      <c r="G223" s="34" t="str">
        <f ca="1">IFERROR(IF(Кредит_не_выплачен*Введенные_значения,Процент,""), "")</f>
        <v/>
      </c>
      <c r="H223" s="41" t="str">
        <f ca="1">IFERROR(IF(Кредит_не_выплачен*Введенные_значения,Конечный_баланс,""), "")</f>
        <v/>
      </c>
      <c r="J223" s="69"/>
      <c r="K223" s="69"/>
      <c r="L223" s="69"/>
      <c r="M223" s="69"/>
      <c r="N223" s="69"/>
      <c r="O223" s="69"/>
      <c r="P223" s="69"/>
      <c r="Q223" s="69"/>
      <c r="R223" s="69"/>
      <c r="S223" s="69"/>
    </row>
    <row r="224" spans="2:19">
      <c r="B224" s="39" t="str">
        <f ca="1">IFERROR(IF(Кредит_не_выплачен*Введенные_значения,Номер_платежа,""), "")</f>
        <v/>
      </c>
      <c r="C224" s="40" t="str">
        <f ca="1">IFERROR(IF(Кредит_не_выплачен*Введенные_значения,Дата_платежа,""), "")</f>
        <v/>
      </c>
      <c r="D224" s="41" t="str">
        <f ca="1">IFERROR(IF(Кредит_не_выплачен*Введенные_значения,Начальный_баланс,""), "")</f>
        <v/>
      </c>
      <c r="E224" s="41" t="str">
        <f ca="1">IFERROR(IF(Кредит_не_выплачен*Введенные_значения,Ежемесячный_платеж,""), "")</f>
        <v/>
      </c>
      <c r="F224" s="41" t="str">
        <f ca="1">IFERROR(IF(Кредит_не_выплачен*Введенные_значения,Основной долг,""), "")</f>
        <v/>
      </c>
      <c r="G224" s="34" t="str">
        <f ca="1">IFERROR(IF(Кредит_не_выплачен*Введенные_значения,Процент,""), "")</f>
        <v/>
      </c>
      <c r="H224" s="41" t="str">
        <f ca="1">IFERROR(IF(Кредит_не_выплачен*Введенные_значения,Конечный_баланс,""), "")</f>
        <v/>
      </c>
      <c r="J224" s="69"/>
      <c r="K224" s="69"/>
      <c r="L224" s="69"/>
      <c r="M224" s="69"/>
      <c r="N224" s="69"/>
      <c r="O224" s="69"/>
      <c r="P224" s="69"/>
      <c r="Q224" s="69"/>
      <c r="R224" s="69"/>
      <c r="S224" s="69"/>
    </row>
    <row r="225" spans="2:19">
      <c r="B225" s="39" t="str">
        <f ca="1">IFERROR(IF(Кредит_не_выплачен*Введенные_значения,Номер_платежа,""), "")</f>
        <v/>
      </c>
      <c r="C225" s="40" t="str">
        <f ca="1">IFERROR(IF(Кредит_не_выплачен*Введенные_значения,Дата_платежа,""), "")</f>
        <v/>
      </c>
      <c r="D225" s="41" t="str">
        <f ca="1">IFERROR(IF(Кредит_не_выплачен*Введенные_значения,Начальный_баланс,""), "")</f>
        <v/>
      </c>
      <c r="E225" s="41" t="str">
        <f ca="1">IFERROR(IF(Кредит_не_выплачен*Введенные_значения,Ежемесячный_платеж,""), "")</f>
        <v/>
      </c>
      <c r="F225" s="41" t="str">
        <f ca="1">IFERROR(IF(Кредит_не_выплачен*Введенные_значения,Основной долг,""), "")</f>
        <v/>
      </c>
      <c r="G225" s="34" t="str">
        <f ca="1">IFERROR(IF(Кредит_не_выплачен*Введенные_значения,Процент,""), "")</f>
        <v/>
      </c>
      <c r="H225" s="41" t="str">
        <f ca="1">IFERROR(IF(Кредит_не_выплачен*Введенные_значения,Конечный_баланс,""), "")</f>
        <v/>
      </c>
      <c r="J225" s="69"/>
      <c r="K225" s="69"/>
      <c r="L225" s="69"/>
      <c r="M225" s="69"/>
      <c r="N225" s="69"/>
      <c r="O225" s="69"/>
      <c r="P225" s="69"/>
      <c r="Q225" s="69"/>
      <c r="R225" s="69"/>
      <c r="S225" s="69"/>
    </row>
    <row r="226" spans="2:19">
      <c r="B226" s="39" t="str">
        <f ca="1">IFERROR(IF(Кредит_не_выплачен*Введенные_значения,Номер_платежа,""), "")</f>
        <v/>
      </c>
      <c r="C226" s="40" t="str">
        <f ca="1">IFERROR(IF(Кредит_не_выплачен*Введенные_значения,Дата_платежа,""), "")</f>
        <v/>
      </c>
      <c r="D226" s="41" t="str">
        <f ca="1">IFERROR(IF(Кредит_не_выплачен*Введенные_значения,Начальный_баланс,""), "")</f>
        <v/>
      </c>
      <c r="E226" s="41" t="str">
        <f ca="1">IFERROR(IF(Кредит_не_выплачен*Введенные_значения,Ежемесячный_платеж,""), "")</f>
        <v/>
      </c>
      <c r="F226" s="41" t="str">
        <f ca="1">IFERROR(IF(Кредит_не_выплачен*Введенные_значения,Основной долг,""), "")</f>
        <v/>
      </c>
      <c r="G226" s="34" t="str">
        <f ca="1">IFERROR(IF(Кредит_не_выплачен*Введенные_значения,Процент,""), "")</f>
        <v/>
      </c>
      <c r="H226" s="41" t="str">
        <f ca="1">IFERROR(IF(Кредит_не_выплачен*Введенные_значения,Конечный_баланс,""), "")</f>
        <v/>
      </c>
      <c r="J226" s="69"/>
      <c r="K226" s="69"/>
      <c r="L226" s="69"/>
      <c r="M226" s="69"/>
      <c r="N226" s="69"/>
      <c r="O226" s="69"/>
      <c r="P226" s="69"/>
      <c r="Q226" s="69"/>
      <c r="R226" s="69"/>
      <c r="S226" s="69"/>
    </row>
    <row r="227" spans="2:19">
      <c r="B227" s="39" t="str">
        <f ca="1">IFERROR(IF(Кредит_не_выплачен*Введенные_значения,Номер_платежа,""), "")</f>
        <v/>
      </c>
      <c r="C227" s="40" t="str">
        <f ca="1">IFERROR(IF(Кредит_не_выплачен*Введенные_значения,Дата_платежа,""), "")</f>
        <v/>
      </c>
      <c r="D227" s="41" t="str">
        <f ca="1">IFERROR(IF(Кредит_не_выплачен*Введенные_значения,Начальный_баланс,""), "")</f>
        <v/>
      </c>
      <c r="E227" s="41" t="str">
        <f ca="1">IFERROR(IF(Кредит_не_выплачен*Введенные_значения,Ежемесячный_платеж,""), "")</f>
        <v/>
      </c>
      <c r="F227" s="41" t="str">
        <f ca="1">IFERROR(IF(Кредит_не_выплачен*Введенные_значения,Основной долг,""), "")</f>
        <v/>
      </c>
      <c r="G227" s="34" t="str">
        <f ca="1">IFERROR(IF(Кредит_не_выплачен*Введенные_значения,Процент,""), "")</f>
        <v/>
      </c>
      <c r="H227" s="41" t="str">
        <f ca="1">IFERROR(IF(Кредит_не_выплачен*Введенные_значения,Конечный_баланс,""), "")</f>
        <v/>
      </c>
      <c r="J227" s="69"/>
      <c r="K227" s="69"/>
      <c r="L227" s="69"/>
      <c r="M227" s="69"/>
      <c r="N227" s="69"/>
      <c r="O227" s="69"/>
      <c r="P227" s="69"/>
      <c r="Q227" s="69"/>
      <c r="R227" s="69"/>
      <c r="S227" s="69"/>
    </row>
    <row r="228" spans="2:19">
      <c r="B228" s="39" t="str">
        <f ca="1">IFERROR(IF(Кредит_не_выплачен*Введенные_значения,Номер_платежа,""), "")</f>
        <v/>
      </c>
      <c r="C228" s="40" t="str">
        <f ca="1">IFERROR(IF(Кредит_не_выплачен*Введенные_значения,Дата_платежа,""), "")</f>
        <v/>
      </c>
      <c r="D228" s="41" t="str">
        <f ca="1">IFERROR(IF(Кредит_не_выплачен*Введенные_значения,Начальный_баланс,""), "")</f>
        <v/>
      </c>
      <c r="E228" s="41" t="str">
        <f ca="1">IFERROR(IF(Кредит_не_выплачен*Введенные_значения,Ежемесячный_платеж,""), "")</f>
        <v/>
      </c>
      <c r="F228" s="41" t="str">
        <f ca="1">IFERROR(IF(Кредит_не_выплачен*Введенные_значения,Основной долг,""), "")</f>
        <v/>
      </c>
      <c r="G228" s="34" t="str">
        <f ca="1">IFERROR(IF(Кредит_не_выплачен*Введенные_значения,Процент,""), "")</f>
        <v/>
      </c>
      <c r="H228" s="41" t="str">
        <f ca="1">IFERROR(IF(Кредит_не_выплачен*Введенные_значения,Конечный_баланс,""), "")</f>
        <v/>
      </c>
      <c r="J228" s="69"/>
      <c r="K228" s="69"/>
      <c r="L228" s="69"/>
      <c r="M228" s="69"/>
      <c r="N228" s="69"/>
      <c r="O228" s="69"/>
      <c r="P228" s="69"/>
      <c r="Q228" s="69"/>
      <c r="R228" s="69"/>
      <c r="S228" s="69"/>
    </row>
    <row r="229" spans="2:19">
      <c r="B229" s="39" t="str">
        <f ca="1">IFERROR(IF(Кредит_не_выплачен*Введенные_значения,Номер_платежа,""), "")</f>
        <v/>
      </c>
      <c r="C229" s="40" t="str">
        <f ca="1">IFERROR(IF(Кредит_не_выплачен*Введенные_значения,Дата_платежа,""), "")</f>
        <v/>
      </c>
      <c r="D229" s="41" t="str">
        <f ca="1">IFERROR(IF(Кредит_не_выплачен*Введенные_значения,Начальный_баланс,""), "")</f>
        <v/>
      </c>
      <c r="E229" s="41" t="str">
        <f ca="1">IFERROR(IF(Кредит_не_выплачен*Введенные_значения,Ежемесячный_платеж,""), "")</f>
        <v/>
      </c>
      <c r="F229" s="41" t="str">
        <f ca="1">IFERROR(IF(Кредит_не_выплачен*Введенные_значения,Основной долг,""), "")</f>
        <v/>
      </c>
      <c r="G229" s="34" t="str">
        <f ca="1">IFERROR(IF(Кредит_не_выплачен*Введенные_значения,Процент,""), "")</f>
        <v/>
      </c>
      <c r="H229" s="41" t="str">
        <f ca="1">IFERROR(IF(Кредит_не_выплачен*Введенные_значения,Конечный_баланс,""), "")</f>
        <v/>
      </c>
      <c r="J229" s="69"/>
      <c r="K229" s="69"/>
      <c r="L229" s="69"/>
      <c r="M229" s="69"/>
      <c r="N229" s="69"/>
      <c r="O229" s="69"/>
      <c r="P229" s="69"/>
      <c r="Q229" s="69"/>
      <c r="R229" s="69"/>
      <c r="S229" s="69"/>
    </row>
    <row r="230" spans="2:19">
      <c r="B230" s="39" t="str">
        <f ca="1">IFERROR(IF(Кредит_не_выплачен*Введенные_значения,Номер_платежа,""), "")</f>
        <v/>
      </c>
      <c r="C230" s="40" t="str">
        <f ca="1">IFERROR(IF(Кредит_не_выплачен*Введенные_значения,Дата_платежа,""), "")</f>
        <v/>
      </c>
      <c r="D230" s="41" t="str">
        <f ca="1">IFERROR(IF(Кредит_не_выплачен*Введенные_значения,Начальный_баланс,""), "")</f>
        <v/>
      </c>
      <c r="E230" s="41" t="str">
        <f ca="1">IFERROR(IF(Кредит_не_выплачен*Введенные_значения,Ежемесячный_платеж,""), "")</f>
        <v/>
      </c>
      <c r="F230" s="41" t="str">
        <f ca="1">IFERROR(IF(Кредит_не_выплачен*Введенные_значения,Основной долг,""), "")</f>
        <v/>
      </c>
      <c r="G230" s="34" t="str">
        <f ca="1">IFERROR(IF(Кредит_не_выплачен*Введенные_значения,Процент,""), "")</f>
        <v/>
      </c>
      <c r="H230" s="41" t="str">
        <f ca="1">IFERROR(IF(Кредит_не_выплачен*Введенные_значения,Конечный_баланс,""), "")</f>
        <v/>
      </c>
      <c r="J230" s="69"/>
      <c r="K230" s="69"/>
      <c r="L230" s="69"/>
      <c r="M230" s="69"/>
      <c r="N230" s="69"/>
      <c r="O230" s="69"/>
      <c r="P230" s="69"/>
      <c r="Q230" s="69"/>
      <c r="R230" s="69"/>
      <c r="S230" s="69"/>
    </row>
    <row r="231" spans="2:19">
      <c r="B231" s="39" t="str">
        <f ca="1">IFERROR(IF(Кредит_не_выплачен*Введенные_значения,Номер_платежа,""), "")</f>
        <v/>
      </c>
      <c r="C231" s="40" t="str">
        <f ca="1">IFERROR(IF(Кредит_не_выплачен*Введенные_значения,Дата_платежа,""), "")</f>
        <v/>
      </c>
      <c r="D231" s="41" t="str">
        <f ca="1">IFERROR(IF(Кредит_не_выплачен*Введенные_значения,Начальный_баланс,""), "")</f>
        <v/>
      </c>
      <c r="E231" s="41" t="str">
        <f ca="1">IFERROR(IF(Кредит_не_выплачен*Введенные_значения,Ежемесячный_платеж,""), "")</f>
        <v/>
      </c>
      <c r="F231" s="41" t="str">
        <f ca="1">IFERROR(IF(Кредит_не_выплачен*Введенные_значения,Основной долг,""), "")</f>
        <v/>
      </c>
      <c r="G231" s="34" t="str">
        <f ca="1">IFERROR(IF(Кредит_не_выплачен*Введенные_значения,Процент,""), "")</f>
        <v/>
      </c>
      <c r="H231" s="41" t="str">
        <f ca="1">IFERROR(IF(Кредит_не_выплачен*Введенные_значения,Конечный_баланс,""), "")</f>
        <v/>
      </c>
      <c r="J231" s="69"/>
      <c r="K231" s="69"/>
      <c r="L231" s="69"/>
      <c r="M231" s="69"/>
      <c r="N231" s="69"/>
      <c r="O231" s="69"/>
      <c r="P231" s="69"/>
      <c r="Q231" s="69"/>
      <c r="R231" s="69"/>
      <c r="S231" s="69"/>
    </row>
    <row r="232" spans="2:19">
      <c r="B232" s="39" t="str">
        <f ca="1">IFERROR(IF(Кредит_не_выплачен*Введенные_значения,Номер_платежа,""), "")</f>
        <v/>
      </c>
      <c r="C232" s="40" t="str">
        <f ca="1">IFERROR(IF(Кредит_не_выплачен*Введенные_значения,Дата_платежа,""), "")</f>
        <v/>
      </c>
      <c r="D232" s="41" t="str">
        <f ca="1">IFERROR(IF(Кредит_не_выплачен*Введенные_значения,Начальный_баланс,""), "")</f>
        <v/>
      </c>
      <c r="E232" s="41" t="str">
        <f ca="1">IFERROR(IF(Кредит_не_выплачен*Введенные_значения,Ежемесячный_платеж,""), "")</f>
        <v/>
      </c>
      <c r="F232" s="41" t="str">
        <f ca="1">IFERROR(IF(Кредит_не_выплачен*Введенные_значения,Основной долг,""), "")</f>
        <v/>
      </c>
      <c r="G232" s="34" t="str">
        <f ca="1">IFERROR(IF(Кредит_не_выплачен*Введенные_значения,Процент,""), "")</f>
        <v/>
      </c>
      <c r="H232" s="41" t="str">
        <f ca="1">IFERROR(IF(Кредит_не_выплачен*Введенные_значения,Конечный_баланс,""), "")</f>
        <v/>
      </c>
      <c r="J232" s="69"/>
      <c r="K232" s="69"/>
      <c r="L232" s="69"/>
      <c r="M232" s="69"/>
      <c r="N232" s="69"/>
      <c r="O232" s="69"/>
      <c r="P232" s="69"/>
      <c r="Q232" s="69"/>
      <c r="R232" s="69"/>
      <c r="S232" s="69"/>
    </row>
    <row r="233" spans="2:19">
      <c r="B233" s="39" t="str">
        <f ca="1">IFERROR(IF(Кредит_не_выплачен*Введенные_значения,Номер_платежа,""), "")</f>
        <v/>
      </c>
      <c r="C233" s="40" t="str">
        <f ca="1">IFERROR(IF(Кредит_не_выплачен*Введенные_значения,Дата_платежа,""), "")</f>
        <v/>
      </c>
      <c r="D233" s="41" t="str">
        <f ca="1">IFERROR(IF(Кредит_не_выплачен*Введенные_значения,Начальный_баланс,""), "")</f>
        <v/>
      </c>
      <c r="E233" s="41" t="str">
        <f ca="1">IFERROR(IF(Кредит_не_выплачен*Введенные_значения,Ежемесячный_платеж,""), "")</f>
        <v/>
      </c>
      <c r="F233" s="41" t="str">
        <f ca="1">IFERROR(IF(Кредит_не_выплачен*Введенные_значения,Основной долг,""), "")</f>
        <v/>
      </c>
      <c r="G233" s="34" t="str">
        <f ca="1">IFERROR(IF(Кредит_не_выплачен*Введенные_значения,Процент,""), "")</f>
        <v/>
      </c>
      <c r="H233" s="41" t="str">
        <f ca="1">IFERROR(IF(Кредит_не_выплачен*Введенные_значения,Конечный_баланс,""), "")</f>
        <v/>
      </c>
      <c r="J233" s="69"/>
      <c r="K233" s="69"/>
      <c r="L233" s="69"/>
      <c r="M233" s="69"/>
      <c r="N233" s="69"/>
      <c r="O233" s="69"/>
      <c r="P233" s="69"/>
      <c r="Q233" s="69"/>
      <c r="R233" s="69"/>
      <c r="S233" s="69"/>
    </row>
    <row r="234" spans="2:19">
      <c r="B234" s="39" t="str">
        <f ca="1">IFERROR(IF(Кредит_не_выплачен*Введенные_значения,Номер_платежа,""), "")</f>
        <v/>
      </c>
      <c r="C234" s="40" t="str">
        <f ca="1">IFERROR(IF(Кредит_не_выплачен*Введенные_значения,Дата_платежа,""), "")</f>
        <v/>
      </c>
      <c r="D234" s="41" t="str">
        <f ca="1">IFERROR(IF(Кредит_не_выплачен*Введенные_значения,Начальный_баланс,""), "")</f>
        <v/>
      </c>
      <c r="E234" s="41" t="str">
        <f ca="1">IFERROR(IF(Кредит_не_выплачен*Введенные_значения,Ежемесячный_платеж,""), "")</f>
        <v/>
      </c>
      <c r="F234" s="41" t="str">
        <f ca="1">IFERROR(IF(Кредит_не_выплачен*Введенные_значения,Основной долг,""), "")</f>
        <v/>
      </c>
      <c r="G234" s="34" t="str">
        <f ca="1">IFERROR(IF(Кредит_не_выплачен*Введенные_значения,Процент,""), "")</f>
        <v/>
      </c>
      <c r="H234" s="41" t="str">
        <f ca="1">IFERROR(IF(Кредит_не_выплачен*Введенные_значения,Конечный_баланс,""), "")</f>
        <v/>
      </c>
      <c r="J234" s="69"/>
      <c r="K234" s="69"/>
      <c r="L234" s="69"/>
      <c r="M234" s="69"/>
      <c r="N234" s="69"/>
      <c r="O234" s="69"/>
      <c r="P234" s="69"/>
      <c r="Q234" s="69"/>
      <c r="R234" s="69"/>
      <c r="S234" s="69"/>
    </row>
    <row r="235" spans="2:19">
      <c r="B235" s="39" t="str">
        <f ca="1">IFERROR(IF(Кредит_не_выплачен*Введенные_значения,Номер_платежа,""), "")</f>
        <v/>
      </c>
      <c r="C235" s="40" t="str">
        <f ca="1">IFERROR(IF(Кредит_не_выплачен*Введенные_значения,Дата_платежа,""), "")</f>
        <v/>
      </c>
      <c r="D235" s="41" t="str">
        <f ca="1">IFERROR(IF(Кредит_не_выплачен*Введенные_значения,Начальный_баланс,""), "")</f>
        <v/>
      </c>
      <c r="E235" s="41" t="str">
        <f ca="1">IFERROR(IF(Кредит_не_выплачен*Введенные_значения,Ежемесячный_платеж,""), "")</f>
        <v/>
      </c>
      <c r="F235" s="41" t="str">
        <f ca="1">IFERROR(IF(Кредит_не_выплачен*Введенные_значения,Основной долг,""), "")</f>
        <v/>
      </c>
      <c r="G235" s="34" t="str">
        <f ca="1">IFERROR(IF(Кредит_не_выплачен*Введенные_значения,Процент,""), "")</f>
        <v/>
      </c>
      <c r="H235" s="41" t="str">
        <f ca="1">IFERROR(IF(Кредит_не_выплачен*Введенные_значения,Конечный_баланс,""), "")</f>
        <v/>
      </c>
      <c r="J235" s="69"/>
      <c r="K235" s="69"/>
      <c r="L235" s="69"/>
      <c r="M235" s="69"/>
      <c r="N235" s="69"/>
      <c r="O235" s="69"/>
      <c r="P235" s="69"/>
      <c r="Q235" s="69"/>
      <c r="R235" s="69"/>
      <c r="S235" s="69"/>
    </row>
    <row r="236" spans="2:19">
      <c r="B236" s="39" t="str">
        <f ca="1">IFERROR(IF(Кредит_не_выплачен*Введенные_значения,Номер_платежа,""), "")</f>
        <v/>
      </c>
      <c r="C236" s="40" t="str">
        <f ca="1">IFERROR(IF(Кредит_не_выплачен*Введенные_значения,Дата_платежа,""), "")</f>
        <v/>
      </c>
      <c r="D236" s="41" t="str">
        <f ca="1">IFERROR(IF(Кредит_не_выплачен*Введенные_значения,Начальный_баланс,""), "")</f>
        <v/>
      </c>
      <c r="E236" s="41" t="str">
        <f ca="1">IFERROR(IF(Кредит_не_выплачен*Введенные_значения,Ежемесячный_платеж,""), "")</f>
        <v/>
      </c>
      <c r="F236" s="41" t="str">
        <f ca="1">IFERROR(IF(Кредит_не_выплачен*Введенные_значения,Основной долг,""), "")</f>
        <v/>
      </c>
      <c r="G236" s="34" t="str">
        <f ca="1">IFERROR(IF(Кредит_не_выплачен*Введенные_значения,Процент,""), "")</f>
        <v/>
      </c>
      <c r="H236" s="41" t="str">
        <f ca="1">IFERROR(IF(Кредит_не_выплачен*Введенные_значения,Конечный_баланс,""), "")</f>
        <v/>
      </c>
      <c r="J236" s="69"/>
      <c r="K236" s="69"/>
      <c r="L236" s="69"/>
      <c r="M236" s="69"/>
      <c r="N236" s="69"/>
      <c r="O236" s="69"/>
      <c r="P236" s="69"/>
      <c r="Q236" s="69"/>
      <c r="R236" s="69"/>
      <c r="S236" s="69"/>
    </row>
    <row r="237" spans="2:19">
      <c r="B237" s="39" t="str">
        <f ca="1">IFERROR(IF(Кредит_не_выплачен*Введенные_значения,Номер_платежа,""), "")</f>
        <v/>
      </c>
      <c r="C237" s="40" t="str">
        <f ca="1">IFERROR(IF(Кредит_не_выплачен*Введенные_значения,Дата_платежа,""), "")</f>
        <v/>
      </c>
      <c r="D237" s="41" t="str">
        <f ca="1">IFERROR(IF(Кредит_не_выплачен*Введенные_значения,Начальный_баланс,""), "")</f>
        <v/>
      </c>
      <c r="E237" s="41" t="str">
        <f ca="1">IFERROR(IF(Кредит_не_выплачен*Введенные_значения,Ежемесячный_платеж,""), "")</f>
        <v/>
      </c>
      <c r="F237" s="41" t="str">
        <f ca="1">IFERROR(IF(Кредит_не_выплачен*Введенные_значения,Основной долг,""), "")</f>
        <v/>
      </c>
      <c r="G237" s="34" t="str">
        <f ca="1">IFERROR(IF(Кредит_не_выплачен*Введенные_значения,Процент,""), "")</f>
        <v/>
      </c>
      <c r="H237" s="41" t="str">
        <f ca="1">IFERROR(IF(Кредит_не_выплачен*Введенные_значения,Конечный_баланс,""), "")</f>
        <v/>
      </c>
      <c r="J237" s="69"/>
      <c r="K237" s="69"/>
      <c r="L237" s="69"/>
      <c r="M237" s="69"/>
      <c r="N237" s="69"/>
      <c r="O237" s="69"/>
      <c r="P237" s="69"/>
      <c r="Q237" s="69"/>
      <c r="R237" s="69"/>
      <c r="S237" s="69"/>
    </row>
    <row r="238" spans="2:19">
      <c r="B238" s="39" t="str">
        <f ca="1">IFERROR(IF(Кредит_не_выплачен*Введенные_значения,Номер_платежа,""), "")</f>
        <v/>
      </c>
      <c r="C238" s="40" t="str">
        <f ca="1">IFERROR(IF(Кредит_не_выплачен*Введенные_значения,Дата_платежа,""), "")</f>
        <v/>
      </c>
      <c r="D238" s="41" t="str">
        <f ca="1">IFERROR(IF(Кредит_не_выплачен*Введенные_значения,Начальный_баланс,""), "")</f>
        <v/>
      </c>
      <c r="E238" s="41" t="str">
        <f ca="1">IFERROR(IF(Кредит_не_выплачен*Введенные_значения,Ежемесячный_платеж,""), "")</f>
        <v/>
      </c>
      <c r="F238" s="41" t="str">
        <f ca="1">IFERROR(IF(Кредит_не_выплачен*Введенные_значения,Основной долг,""), "")</f>
        <v/>
      </c>
      <c r="G238" s="34" t="str">
        <f ca="1">IFERROR(IF(Кредит_не_выплачен*Введенные_значения,Процент,""), "")</f>
        <v/>
      </c>
      <c r="H238" s="41" t="str">
        <f ca="1">IFERROR(IF(Кредит_не_выплачен*Введенные_значения,Конечный_баланс,""), "")</f>
        <v/>
      </c>
      <c r="J238" s="69"/>
      <c r="K238" s="69"/>
      <c r="L238" s="69"/>
      <c r="M238" s="69"/>
      <c r="N238" s="69"/>
      <c r="O238" s="69"/>
      <c r="P238" s="69"/>
      <c r="Q238" s="69"/>
      <c r="R238" s="69"/>
      <c r="S238" s="69"/>
    </row>
    <row r="239" spans="2:19">
      <c r="B239" s="39" t="str">
        <f ca="1">IFERROR(IF(Кредит_не_выплачен*Введенные_значения,Номер_платежа,""), "")</f>
        <v/>
      </c>
      <c r="C239" s="40" t="str">
        <f ca="1">IFERROR(IF(Кредит_не_выплачен*Введенные_значения,Дата_платежа,""), "")</f>
        <v/>
      </c>
      <c r="D239" s="41" t="str">
        <f ca="1">IFERROR(IF(Кредит_не_выплачен*Введенные_значения,Начальный_баланс,""), "")</f>
        <v/>
      </c>
      <c r="E239" s="41" t="str">
        <f ca="1">IFERROR(IF(Кредит_не_выплачен*Введенные_значения,Ежемесячный_платеж,""), "")</f>
        <v/>
      </c>
      <c r="F239" s="41" t="str">
        <f ca="1">IFERROR(IF(Кредит_не_выплачен*Введенные_значения,Основной долг,""), "")</f>
        <v/>
      </c>
      <c r="G239" s="34" t="str">
        <f ca="1">IFERROR(IF(Кредит_не_выплачен*Введенные_значения,Процент,""), "")</f>
        <v/>
      </c>
      <c r="H239" s="41" t="str">
        <f ca="1">IFERROR(IF(Кредит_не_выплачен*Введенные_значения,Конечный_баланс,""), "")</f>
        <v/>
      </c>
      <c r="J239" s="69"/>
      <c r="K239" s="69"/>
      <c r="L239" s="69"/>
      <c r="M239" s="69"/>
      <c r="N239" s="69"/>
      <c r="O239" s="69"/>
      <c r="P239" s="69"/>
      <c r="Q239" s="69"/>
      <c r="R239" s="69"/>
      <c r="S239" s="69"/>
    </row>
    <row r="240" spans="2:19">
      <c r="B240" s="39" t="str">
        <f ca="1">IFERROR(IF(Кредит_не_выплачен*Введенные_значения,Номер_платежа,""), "")</f>
        <v/>
      </c>
      <c r="C240" s="40" t="str">
        <f ca="1">IFERROR(IF(Кредит_не_выплачен*Введенные_значения,Дата_платежа,""), "")</f>
        <v/>
      </c>
      <c r="D240" s="41" t="str">
        <f ca="1">IFERROR(IF(Кредит_не_выплачен*Введенные_значения,Начальный_баланс,""), "")</f>
        <v/>
      </c>
      <c r="E240" s="41" t="str">
        <f ca="1">IFERROR(IF(Кредит_не_выплачен*Введенные_значения,Ежемесячный_платеж,""), "")</f>
        <v/>
      </c>
      <c r="F240" s="41" t="str">
        <f ca="1">IFERROR(IF(Кредит_не_выплачен*Введенные_значения,Основной долг,""), "")</f>
        <v/>
      </c>
      <c r="G240" s="34" t="str">
        <f ca="1">IFERROR(IF(Кредит_не_выплачен*Введенные_значения,Процент,""), "")</f>
        <v/>
      </c>
      <c r="H240" s="41" t="str">
        <f ca="1">IFERROR(IF(Кредит_не_выплачен*Введенные_значения,Конечный_баланс,""), "")</f>
        <v/>
      </c>
      <c r="J240" s="69"/>
      <c r="K240" s="69"/>
      <c r="L240" s="69"/>
      <c r="M240" s="69"/>
      <c r="N240" s="69"/>
      <c r="O240" s="69"/>
      <c r="P240" s="69"/>
      <c r="Q240" s="69"/>
      <c r="R240" s="69"/>
      <c r="S240" s="69"/>
    </row>
    <row r="241" spans="2:19">
      <c r="B241" s="39" t="str">
        <f ca="1">IFERROR(IF(Кредит_не_выплачен*Введенные_значения,Номер_платежа,""), "")</f>
        <v/>
      </c>
      <c r="C241" s="40" t="str">
        <f ca="1">IFERROR(IF(Кредит_не_выплачен*Введенные_значения,Дата_платежа,""), "")</f>
        <v/>
      </c>
      <c r="D241" s="41" t="str">
        <f ca="1">IFERROR(IF(Кредит_не_выплачен*Введенные_значения,Начальный_баланс,""), "")</f>
        <v/>
      </c>
      <c r="E241" s="41" t="str">
        <f ca="1">IFERROR(IF(Кредит_не_выплачен*Введенные_значения,Ежемесячный_платеж,""), "")</f>
        <v/>
      </c>
      <c r="F241" s="41" t="str">
        <f ca="1">IFERROR(IF(Кредит_не_выплачен*Введенные_значения,Основной долг,""), "")</f>
        <v/>
      </c>
      <c r="G241" s="34" t="str">
        <f ca="1">IFERROR(IF(Кредит_не_выплачен*Введенные_значения,Процент,""), "")</f>
        <v/>
      </c>
      <c r="H241" s="41" t="str">
        <f ca="1">IFERROR(IF(Кредит_не_выплачен*Введенные_значения,Конечный_баланс,""), "")</f>
        <v/>
      </c>
      <c r="J241" s="69"/>
      <c r="K241" s="69"/>
      <c r="L241" s="69"/>
      <c r="M241" s="69"/>
      <c r="N241" s="69"/>
      <c r="O241" s="69"/>
      <c r="P241" s="69"/>
      <c r="Q241" s="69"/>
      <c r="R241" s="69"/>
      <c r="S241" s="69"/>
    </row>
    <row r="242" spans="2:19">
      <c r="B242" s="39" t="str">
        <f ca="1">IFERROR(IF(Кредит_не_выплачен*Введенные_значения,Номер_платежа,""), "")</f>
        <v/>
      </c>
      <c r="C242" s="40" t="str">
        <f ca="1">IFERROR(IF(Кредит_не_выплачен*Введенные_значения,Дата_платежа,""), "")</f>
        <v/>
      </c>
      <c r="D242" s="41" t="str">
        <f ca="1">IFERROR(IF(Кредит_не_выплачен*Введенные_значения,Начальный_баланс,""), "")</f>
        <v/>
      </c>
      <c r="E242" s="41" t="str">
        <f ca="1">IFERROR(IF(Кредит_не_выплачен*Введенные_значения,Ежемесячный_платеж,""), "")</f>
        <v/>
      </c>
      <c r="F242" s="41" t="str">
        <f ca="1">IFERROR(IF(Кредит_не_выплачен*Введенные_значения,Основной долг,""), "")</f>
        <v/>
      </c>
      <c r="G242" s="34" t="str">
        <f ca="1">IFERROR(IF(Кредит_не_выплачен*Введенные_значения,Процент,""), "")</f>
        <v/>
      </c>
      <c r="H242" s="41" t="str">
        <f ca="1">IFERROR(IF(Кредит_не_выплачен*Введенные_значения,Конечный_баланс,""), "")</f>
        <v/>
      </c>
      <c r="J242" s="69"/>
      <c r="K242" s="69"/>
      <c r="L242" s="69"/>
      <c r="M242" s="69"/>
      <c r="N242" s="69"/>
      <c r="O242" s="69"/>
      <c r="P242" s="69"/>
      <c r="Q242" s="69"/>
      <c r="R242" s="69"/>
      <c r="S242" s="69"/>
    </row>
    <row r="243" spans="2:19">
      <c r="B243" s="39" t="str">
        <f ca="1">IFERROR(IF(Кредит_не_выплачен*Введенные_значения,Номер_платежа,""), "")</f>
        <v/>
      </c>
      <c r="C243" s="40" t="str">
        <f ca="1">IFERROR(IF(Кредит_не_выплачен*Введенные_значения,Дата_платежа,""), "")</f>
        <v/>
      </c>
      <c r="D243" s="41" t="str">
        <f ca="1">IFERROR(IF(Кредит_не_выплачен*Введенные_значения,Начальный_баланс,""), "")</f>
        <v/>
      </c>
      <c r="E243" s="41" t="str">
        <f ca="1">IFERROR(IF(Кредит_не_выплачен*Введенные_значения,Ежемесячный_платеж,""), "")</f>
        <v/>
      </c>
      <c r="F243" s="41" t="str">
        <f ca="1">IFERROR(IF(Кредит_не_выплачен*Введенные_значения,Основной долг,""), "")</f>
        <v/>
      </c>
      <c r="G243" s="34" t="str">
        <f ca="1">IFERROR(IF(Кредит_не_выплачен*Введенные_значения,Процент,""), "")</f>
        <v/>
      </c>
      <c r="H243" s="41" t="str">
        <f ca="1">IFERROR(IF(Кредит_не_выплачен*Введенные_значения,Конечный_баланс,""), "")</f>
        <v/>
      </c>
      <c r="J243" s="69"/>
      <c r="K243" s="69"/>
      <c r="L243" s="69"/>
      <c r="M243" s="69"/>
      <c r="N243" s="69"/>
      <c r="O243" s="69"/>
      <c r="P243" s="69"/>
      <c r="Q243" s="69"/>
      <c r="R243" s="69"/>
      <c r="S243" s="69"/>
    </row>
    <row r="244" spans="2:19">
      <c r="B244" s="39" t="str">
        <f ca="1">IFERROR(IF(Кредит_не_выплачен*Введенные_значения,Номер_платежа,""), "")</f>
        <v/>
      </c>
      <c r="C244" s="40" t="str">
        <f ca="1">IFERROR(IF(Кредит_не_выплачен*Введенные_значения,Дата_платежа,""), "")</f>
        <v/>
      </c>
      <c r="D244" s="41" t="str">
        <f ca="1">IFERROR(IF(Кредит_не_выплачен*Введенные_значения,Начальный_баланс,""), "")</f>
        <v/>
      </c>
      <c r="E244" s="41" t="str">
        <f ca="1">IFERROR(IF(Кредит_не_выплачен*Введенные_значения,Ежемесячный_платеж,""), "")</f>
        <v/>
      </c>
      <c r="F244" s="41" t="str">
        <f ca="1">IFERROR(IF(Кредит_не_выплачен*Введенные_значения,Основной долг,""), "")</f>
        <v/>
      </c>
      <c r="G244" s="34" t="str">
        <f ca="1">IFERROR(IF(Кредит_не_выплачен*Введенные_значения,Процент,""), "")</f>
        <v/>
      </c>
      <c r="H244" s="41" t="str">
        <f ca="1">IFERROR(IF(Кредит_не_выплачен*Введенные_значения,Конечный_баланс,""), "")</f>
        <v/>
      </c>
      <c r="J244" s="69"/>
      <c r="K244" s="69"/>
      <c r="L244" s="69"/>
      <c r="M244" s="69"/>
      <c r="N244" s="69"/>
      <c r="O244" s="69"/>
      <c r="P244" s="69"/>
      <c r="Q244" s="69"/>
      <c r="R244" s="69"/>
      <c r="S244" s="69"/>
    </row>
    <row r="245" spans="2:19">
      <c r="B245" s="39" t="str">
        <f ca="1">IFERROR(IF(Кредит_не_выплачен*Введенные_значения,Номер_платежа,""), "")</f>
        <v/>
      </c>
      <c r="C245" s="40" t="str">
        <f ca="1">IFERROR(IF(Кредит_не_выплачен*Введенные_значения,Дата_платежа,""), "")</f>
        <v/>
      </c>
      <c r="D245" s="41" t="str">
        <f ca="1">IFERROR(IF(Кредит_не_выплачен*Введенные_значения,Начальный_баланс,""), "")</f>
        <v/>
      </c>
      <c r="E245" s="41" t="str">
        <f ca="1">IFERROR(IF(Кредит_не_выплачен*Введенные_значения,Ежемесячный_платеж,""), "")</f>
        <v/>
      </c>
      <c r="F245" s="41" t="str">
        <f ca="1">IFERROR(IF(Кредит_не_выплачен*Введенные_значения,Основной долг,""), "")</f>
        <v/>
      </c>
      <c r="G245" s="34" t="str">
        <f ca="1">IFERROR(IF(Кредит_не_выплачен*Введенные_значения,Процент,""), "")</f>
        <v/>
      </c>
      <c r="H245" s="41" t="str">
        <f ca="1">IFERROR(IF(Кредит_не_выплачен*Введенные_значения,Конечный_баланс,""), "")</f>
        <v/>
      </c>
      <c r="J245" s="69"/>
      <c r="K245" s="69"/>
      <c r="L245" s="69"/>
      <c r="M245" s="69"/>
      <c r="N245" s="69"/>
      <c r="O245" s="69"/>
      <c r="P245" s="69"/>
      <c r="Q245" s="69"/>
      <c r="R245" s="69"/>
      <c r="S245" s="69"/>
    </row>
    <row r="246" spans="2:19">
      <c r="B246" s="39" t="str">
        <f ca="1">IFERROR(IF(Кредит_не_выплачен*Введенные_значения,Номер_платежа,""), "")</f>
        <v/>
      </c>
      <c r="C246" s="40" t="str">
        <f ca="1">IFERROR(IF(Кредит_не_выплачен*Введенные_значения,Дата_платежа,""), "")</f>
        <v/>
      </c>
      <c r="D246" s="41" t="str">
        <f ca="1">IFERROR(IF(Кредит_не_выплачен*Введенные_значения,Начальный_баланс,""), "")</f>
        <v/>
      </c>
      <c r="E246" s="41" t="str">
        <f ca="1">IFERROR(IF(Кредит_не_выплачен*Введенные_значения,Ежемесячный_платеж,""), "")</f>
        <v/>
      </c>
      <c r="F246" s="41" t="str">
        <f ca="1">IFERROR(IF(Кредит_не_выплачен*Введенные_значения,Основной долг,""), "")</f>
        <v/>
      </c>
      <c r="G246" s="34" t="str">
        <f ca="1">IFERROR(IF(Кредит_не_выплачен*Введенные_значения,Процент,""), "")</f>
        <v/>
      </c>
      <c r="H246" s="41" t="str">
        <f ca="1">IFERROR(IF(Кредит_не_выплачен*Введенные_значения,Конечный_баланс,""), "")</f>
        <v/>
      </c>
      <c r="J246" s="69"/>
      <c r="K246" s="69"/>
      <c r="L246" s="69"/>
      <c r="M246" s="69"/>
      <c r="N246" s="69"/>
      <c r="O246" s="69"/>
      <c r="P246" s="69"/>
      <c r="Q246" s="69"/>
      <c r="R246" s="69"/>
      <c r="S246" s="69"/>
    </row>
    <row r="247" spans="2:19">
      <c r="B247" s="39" t="str">
        <f ca="1">IFERROR(IF(Кредит_не_выплачен*Введенные_значения,Номер_платежа,""), "")</f>
        <v/>
      </c>
      <c r="C247" s="40" t="str">
        <f ca="1">IFERROR(IF(Кредит_не_выплачен*Введенные_значения,Дата_платежа,""), "")</f>
        <v/>
      </c>
      <c r="D247" s="41" t="str">
        <f ca="1">IFERROR(IF(Кредит_не_выплачен*Введенные_значения,Начальный_баланс,""), "")</f>
        <v/>
      </c>
      <c r="E247" s="41" t="str">
        <f ca="1">IFERROR(IF(Кредит_не_выплачен*Введенные_значения,Ежемесячный_платеж,""), "")</f>
        <v/>
      </c>
      <c r="F247" s="41" t="str">
        <f ca="1">IFERROR(IF(Кредит_не_выплачен*Введенные_значения,Основной долг,""), "")</f>
        <v/>
      </c>
      <c r="G247" s="34" t="str">
        <f ca="1">IFERROR(IF(Кредит_не_выплачен*Введенные_значения,Процент,""), "")</f>
        <v/>
      </c>
      <c r="H247" s="41" t="str">
        <f ca="1">IFERROR(IF(Кредит_не_выплачен*Введенные_значения,Конечный_баланс,""), "")</f>
        <v/>
      </c>
      <c r="J247" s="69"/>
      <c r="K247" s="69"/>
      <c r="L247" s="69"/>
      <c r="M247" s="69"/>
      <c r="N247" s="69"/>
      <c r="O247" s="69"/>
      <c r="P247" s="69"/>
      <c r="Q247" s="69"/>
      <c r="R247" s="69"/>
      <c r="S247" s="69"/>
    </row>
    <row r="248" spans="2:19">
      <c r="B248" s="39" t="str">
        <f ca="1">IFERROR(IF(Кредит_не_выплачен*Введенные_значения,Номер_платежа,""), "")</f>
        <v/>
      </c>
      <c r="C248" s="40" t="str">
        <f ca="1">IFERROR(IF(Кредит_не_выплачен*Введенные_значения,Дата_платежа,""), "")</f>
        <v/>
      </c>
      <c r="D248" s="41" t="str">
        <f ca="1">IFERROR(IF(Кредит_не_выплачен*Введенные_значения,Начальный_баланс,""), "")</f>
        <v/>
      </c>
      <c r="E248" s="41" t="str">
        <f ca="1">IFERROR(IF(Кредит_не_выплачен*Введенные_значения,Ежемесячный_платеж,""), "")</f>
        <v/>
      </c>
      <c r="F248" s="41" t="str">
        <f ca="1">IFERROR(IF(Кредит_не_выплачен*Введенные_значения,Основной долг,""), "")</f>
        <v/>
      </c>
      <c r="G248" s="34" t="str">
        <f ca="1">IFERROR(IF(Кредит_не_выплачен*Введенные_значения,Процент,""), "")</f>
        <v/>
      </c>
      <c r="H248" s="41" t="str">
        <f ca="1">IFERROR(IF(Кредит_не_выплачен*Введенные_значения,Конечный_баланс,""), "")</f>
        <v/>
      </c>
      <c r="J248" s="69"/>
      <c r="K248" s="69"/>
      <c r="L248" s="69"/>
      <c r="M248" s="69"/>
      <c r="N248" s="69"/>
      <c r="O248" s="69"/>
      <c r="P248" s="69"/>
      <c r="Q248" s="69"/>
      <c r="R248" s="69"/>
      <c r="S248" s="69"/>
    </row>
    <row r="249" spans="2:19">
      <c r="B249" s="39" t="str">
        <f ca="1">IFERROR(IF(Кредит_не_выплачен*Введенные_значения,Номер_платежа,""), "")</f>
        <v/>
      </c>
      <c r="C249" s="40" t="str">
        <f ca="1">IFERROR(IF(Кредит_не_выплачен*Введенные_значения,Дата_платежа,""), "")</f>
        <v/>
      </c>
      <c r="D249" s="41" t="str">
        <f ca="1">IFERROR(IF(Кредит_не_выплачен*Введенные_значения,Начальный_баланс,""), "")</f>
        <v/>
      </c>
      <c r="E249" s="41" t="str">
        <f ca="1">IFERROR(IF(Кредит_не_выплачен*Введенные_значения,Ежемесячный_платеж,""), "")</f>
        <v/>
      </c>
      <c r="F249" s="41" t="str">
        <f ca="1">IFERROR(IF(Кредит_не_выплачен*Введенные_значения,Основной долг,""), "")</f>
        <v/>
      </c>
      <c r="G249" s="34" t="str">
        <f ca="1">IFERROR(IF(Кредит_не_выплачен*Введенные_значения,Процент,""), "")</f>
        <v/>
      </c>
      <c r="H249" s="41" t="str">
        <f ca="1">IFERROR(IF(Кредит_не_выплачен*Введенные_значения,Конечный_баланс,""), "")</f>
        <v/>
      </c>
      <c r="J249" s="69"/>
      <c r="K249" s="69"/>
      <c r="L249" s="69"/>
      <c r="M249" s="69"/>
      <c r="N249" s="69"/>
      <c r="O249" s="69"/>
      <c r="P249" s="69"/>
      <c r="Q249" s="69"/>
      <c r="R249" s="69"/>
      <c r="S249" s="69"/>
    </row>
    <row r="250" spans="2:19">
      <c r="B250" s="39" t="str">
        <f ca="1">IFERROR(IF(Кредит_не_выплачен*Введенные_значения,Номер_платежа,""), "")</f>
        <v/>
      </c>
      <c r="C250" s="40" t="str">
        <f ca="1">IFERROR(IF(Кредит_не_выплачен*Введенные_значения,Дата_платежа,""), "")</f>
        <v/>
      </c>
      <c r="D250" s="41" t="str">
        <f ca="1">IFERROR(IF(Кредит_не_выплачен*Введенные_значения,Начальный_баланс,""), "")</f>
        <v/>
      </c>
      <c r="E250" s="41" t="str">
        <f ca="1">IFERROR(IF(Кредит_не_выплачен*Введенные_значения,Ежемесячный_платеж,""), "")</f>
        <v/>
      </c>
      <c r="F250" s="41" t="str">
        <f ca="1">IFERROR(IF(Кредит_не_выплачен*Введенные_значения,Основной долг,""), "")</f>
        <v/>
      </c>
      <c r="G250" s="34" t="str">
        <f ca="1">IFERROR(IF(Кредит_не_выплачен*Введенные_значения,Процент,""), "")</f>
        <v/>
      </c>
      <c r="H250" s="41" t="str">
        <f ca="1">IFERROR(IF(Кредит_не_выплачен*Введенные_значения,Конечный_баланс,""), "")</f>
        <v/>
      </c>
      <c r="J250" s="69"/>
      <c r="K250" s="69"/>
      <c r="L250" s="69"/>
      <c r="M250" s="69"/>
      <c r="N250" s="69"/>
      <c r="O250" s="69"/>
      <c r="P250" s="69"/>
      <c r="Q250" s="69"/>
      <c r="R250" s="69"/>
      <c r="S250" s="69"/>
    </row>
    <row r="251" spans="2:19">
      <c r="B251" s="39" t="str">
        <f ca="1">IFERROR(IF(Кредит_не_выплачен*Введенные_значения,Номер_платежа,""), "")</f>
        <v/>
      </c>
      <c r="C251" s="40" t="str">
        <f ca="1">IFERROR(IF(Кредит_не_выплачен*Введенные_значения,Дата_платежа,""), "")</f>
        <v/>
      </c>
      <c r="D251" s="41" t="str">
        <f ca="1">IFERROR(IF(Кредит_не_выплачен*Введенные_значения,Начальный_баланс,""), "")</f>
        <v/>
      </c>
      <c r="E251" s="41" t="str">
        <f ca="1">IFERROR(IF(Кредит_не_выплачен*Введенные_значения,Ежемесячный_платеж,""), "")</f>
        <v/>
      </c>
      <c r="F251" s="41" t="str">
        <f ca="1">IFERROR(IF(Кредит_не_выплачен*Введенные_значения,Основной долг,""), "")</f>
        <v/>
      </c>
      <c r="G251" s="34" t="str">
        <f ca="1">IFERROR(IF(Кредит_не_выплачен*Введенные_значения,Процент,""), "")</f>
        <v/>
      </c>
      <c r="H251" s="41" t="str">
        <f ca="1">IFERROR(IF(Кредит_не_выплачен*Введенные_значения,Конечный_баланс,""), "")</f>
        <v/>
      </c>
      <c r="J251" s="69"/>
      <c r="K251" s="69"/>
      <c r="L251" s="69"/>
      <c r="M251" s="69"/>
      <c r="N251" s="69"/>
      <c r="O251" s="69"/>
      <c r="P251" s="69"/>
      <c r="Q251" s="69"/>
      <c r="R251" s="69"/>
      <c r="S251" s="69"/>
    </row>
    <row r="252" spans="2:19">
      <c r="B252" s="39" t="str">
        <f ca="1">IFERROR(IF(Кредит_не_выплачен*Введенные_значения,Номер_платежа,""), "")</f>
        <v/>
      </c>
      <c r="C252" s="40" t="str">
        <f ca="1">IFERROR(IF(Кредит_не_выплачен*Введенные_значения,Дата_платежа,""), "")</f>
        <v/>
      </c>
      <c r="D252" s="41" t="str">
        <f ca="1">IFERROR(IF(Кредит_не_выплачен*Введенные_значения,Начальный_баланс,""), "")</f>
        <v/>
      </c>
      <c r="E252" s="41" t="str">
        <f ca="1">IFERROR(IF(Кредит_не_выплачен*Введенные_значения,Ежемесячный_платеж,""), "")</f>
        <v/>
      </c>
      <c r="F252" s="41" t="str">
        <f ca="1">IFERROR(IF(Кредит_не_выплачен*Введенные_значения,Основной долг,""), "")</f>
        <v/>
      </c>
      <c r="G252" s="34" t="str">
        <f ca="1">IFERROR(IF(Кредит_не_выплачен*Введенные_значения,Процент,""), "")</f>
        <v/>
      </c>
      <c r="H252" s="41" t="str">
        <f ca="1">IFERROR(IF(Кредит_не_выплачен*Введенные_значения,Конечный_баланс,""), "")</f>
        <v/>
      </c>
      <c r="J252" s="69"/>
      <c r="K252" s="69"/>
      <c r="L252" s="69"/>
      <c r="M252" s="69"/>
      <c r="N252" s="69"/>
      <c r="O252" s="69"/>
      <c r="P252" s="69"/>
      <c r="Q252" s="69"/>
      <c r="R252" s="69"/>
      <c r="S252" s="69"/>
    </row>
    <row r="253" spans="2:19">
      <c r="B253" s="39" t="str">
        <f ca="1">IFERROR(IF(Кредит_не_выплачен*Введенные_значения,Номер_платежа,""), "")</f>
        <v/>
      </c>
      <c r="C253" s="40" t="str">
        <f ca="1">IFERROR(IF(Кредит_не_выплачен*Введенные_значения,Дата_платежа,""), "")</f>
        <v/>
      </c>
      <c r="D253" s="41" t="str">
        <f ca="1">IFERROR(IF(Кредит_не_выплачен*Введенные_значения,Начальный_баланс,""), "")</f>
        <v/>
      </c>
      <c r="E253" s="41" t="str">
        <f ca="1">IFERROR(IF(Кредит_не_выплачен*Введенные_значения,Ежемесячный_платеж,""), "")</f>
        <v/>
      </c>
      <c r="F253" s="41" t="str">
        <f ca="1">IFERROR(IF(Кредит_не_выплачен*Введенные_значения,Основной долг,""), "")</f>
        <v/>
      </c>
      <c r="G253" s="34" t="str">
        <f ca="1">IFERROR(IF(Кредит_не_выплачен*Введенные_значения,Процент,""), "")</f>
        <v/>
      </c>
      <c r="H253" s="41" t="str">
        <f ca="1">IFERROR(IF(Кредит_не_выплачен*Введенные_значения,Конечный_баланс,""), "")</f>
        <v/>
      </c>
      <c r="J253" s="69"/>
      <c r="K253" s="69"/>
      <c r="L253" s="69"/>
      <c r="M253" s="69"/>
      <c r="N253" s="69"/>
      <c r="O253" s="69"/>
      <c r="P253" s="69"/>
      <c r="Q253" s="69"/>
      <c r="R253" s="69"/>
      <c r="S253" s="69"/>
    </row>
    <row r="254" spans="2:19">
      <c r="B254" s="39" t="str">
        <f ca="1">IFERROR(IF(Кредит_не_выплачен*Введенные_значения,Номер_платежа,""), "")</f>
        <v/>
      </c>
      <c r="C254" s="40" t="str">
        <f ca="1">IFERROR(IF(Кредит_не_выплачен*Введенные_значения,Дата_платежа,""), "")</f>
        <v/>
      </c>
      <c r="D254" s="41" t="str">
        <f ca="1">IFERROR(IF(Кредит_не_выплачен*Введенные_значения,Начальный_баланс,""), "")</f>
        <v/>
      </c>
      <c r="E254" s="41" t="str">
        <f ca="1">IFERROR(IF(Кредит_не_выплачен*Введенные_значения,Ежемесячный_платеж,""), "")</f>
        <v/>
      </c>
      <c r="F254" s="41" t="str">
        <f ca="1">IFERROR(IF(Кредит_не_выплачен*Введенные_значения,Основной долг,""), "")</f>
        <v/>
      </c>
      <c r="G254" s="34" t="str">
        <f ca="1">IFERROR(IF(Кредит_не_выплачен*Введенные_значения,Процент,""), "")</f>
        <v/>
      </c>
      <c r="H254" s="41" t="str">
        <f ca="1">IFERROR(IF(Кредит_не_выплачен*Введенные_значения,Конечный_баланс,""), "")</f>
        <v/>
      </c>
      <c r="J254" s="69"/>
      <c r="K254" s="69"/>
      <c r="L254" s="69"/>
      <c r="M254" s="69"/>
      <c r="N254" s="69"/>
      <c r="O254" s="69"/>
      <c r="P254" s="69"/>
      <c r="Q254" s="69"/>
      <c r="R254" s="69"/>
      <c r="S254" s="69"/>
    </row>
    <row r="255" spans="2:19">
      <c r="B255" s="39" t="str">
        <f ca="1">IFERROR(IF(Кредит_не_выплачен*Введенные_значения,Номер_платежа,""), "")</f>
        <v/>
      </c>
      <c r="C255" s="40" t="str">
        <f ca="1">IFERROR(IF(Кредит_не_выплачен*Введенные_значения,Дата_платежа,""), "")</f>
        <v/>
      </c>
      <c r="D255" s="41" t="str">
        <f ca="1">IFERROR(IF(Кредит_не_выплачен*Введенные_значения,Начальный_баланс,""), "")</f>
        <v/>
      </c>
      <c r="E255" s="41" t="str">
        <f ca="1">IFERROR(IF(Кредит_не_выплачен*Введенные_значения,Ежемесячный_платеж,""), "")</f>
        <v/>
      </c>
      <c r="F255" s="41" t="str">
        <f ca="1">IFERROR(IF(Кредит_не_выплачен*Введенные_значения,Основной долг,""), "")</f>
        <v/>
      </c>
      <c r="G255" s="34" t="str">
        <f ca="1">IFERROR(IF(Кредит_не_выплачен*Введенные_значения,Процент,""), "")</f>
        <v/>
      </c>
      <c r="H255" s="41" t="str">
        <f ca="1">IFERROR(IF(Кредит_не_выплачен*Введенные_значения,Конечный_баланс,""), "")</f>
        <v/>
      </c>
      <c r="J255" s="69"/>
      <c r="K255" s="69"/>
      <c r="L255" s="69"/>
      <c r="M255" s="69"/>
      <c r="N255" s="69"/>
      <c r="O255" s="69"/>
      <c r="P255" s="69"/>
      <c r="Q255" s="69"/>
      <c r="R255" s="69"/>
      <c r="S255" s="69"/>
    </row>
    <row r="256" spans="2:19">
      <c r="B256" s="39" t="str">
        <f ca="1">IFERROR(IF(Кредит_не_выплачен*Введенные_значения,Номер_платежа,""), "")</f>
        <v/>
      </c>
      <c r="C256" s="40" t="str">
        <f ca="1">IFERROR(IF(Кредит_не_выплачен*Введенные_значения,Дата_платежа,""), "")</f>
        <v/>
      </c>
      <c r="D256" s="41" t="str">
        <f ca="1">IFERROR(IF(Кредит_не_выплачен*Введенные_значения,Начальный_баланс,""), "")</f>
        <v/>
      </c>
      <c r="E256" s="41" t="str">
        <f ca="1">IFERROR(IF(Кредит_не_выплачен*Введенные_значения,Ежемесячный_платеж,""), "")</f>
        <v/>
      </c>
      <c r="F256" s="41" t="str">
        <f ca="1">IFERROR(IF(Кредит_не_выплачен*Введенные_значения,Основной долг,""), "")</f>
        <v/>
      </c>
      <c r="G256" s="34" t="str">
        <f ca="1">IFERROR(IF(Кредит_не_выплачен*Введенные_значения,Процент,""), "")</f>
        <v/>
      </c>
      <c r="H256" s="41" t="str">
        <f ca="1">IFERROR(IF(Кредит_не_выплачен*Введенные_значения,Конечный_баланс,""), "")</f>
        <v/>
      </c>
      <c r="J256" s="69"/>
      <c r="K256" s="69"/>
      <c r="L256" s="69"/>
      <c r="M256" s="69"/>
      <c r="N256" s="69"/>
      <c r="O256" s="69"/>
      <c r="P256" s="69"/>
      <c r="Q256" s="69"/>
      <c r="R256" s="69"/>
      <c r="S256" s="69"/>
    </row>
    <row r="257" spans="2:19">
      <c r="B257" s="39" t="str">
        <f ca="1">IFERROR(IF(Кредит_не_выплачен*Введенные_значения,Номер_платежа,""), "")</f>
        <v/>
      </c>
      <c r="C257" s="40" t="str">
        <f ca="1">IFERROR(IF(Кредит_не_выплачен*Введенные_значения,Дата_платежа,""), "")</f>
        <v/>
      </c>
      <c r="D257" s="41" t="str">
        <f ca="1">IFERROR(IF(Кредит_не_выплачен*Введенные_значения,Начальный_баланс,""), "")</f>
        <v/>
      </c>
      <c r="E257" s="41" t="str">
        <f ca="1">IFERROR(IF(Кредит_не_выплачен*Введенные_значения,Ежемесячный_платеж,""), "")</f>
        <v/>
      </c>
      <c r="F257" s="41" t="str">
        <f ca="1">IFERROR(IF(Кредит_не_выплачен*Введенные_значения,Основной долг,""), "")</f>
        <v/>
      </c>
      <c r="G257" s="34" t="str">
        <f ca="1">IFERROR(IF(Кредит_не_выплачен*Введенные_значения,Процент,""), "")</f>
        <v/>
      </c>
      <c r="H257" s="41" t="str">
        <f ca="1">IFERROR(IF(Кредит_не_выплачен*Введенные_значения,Конечный_баланс,""), "")</f>
        <v/>
      </c>
      <c r="J257" s="69"/>
      <c r="K257" s="69"/>
      <c r="L257" s="69"/>
      <c r="M257" s="69"/>
      <c r="N257" s="69"/>
      <c r="O257" s="69"/>
      <c r="P257" s="69"/>
      <c r="Q257" s="69"/>
      <c r="R257" s="69"/>
      <c r="S257" s="69"/>
    </row>
    <row r="258" spans="2:19">
      <c r="B258" s="39" t="str">
        <f ca="1">IFERROR(IF(Кредит_не_выплачен*Введенные_значения,Номер_платежа,""), "")</f>
        <v/>
      </c>
      <c r="C258" s="40" t="str">
        <f ca="1">IFERROR(IF(Кредит_не_выплачен*Введенные_значения,Дата_платежа,""), "")</f>
        <v/>
      </c>
      <c r="D258" s="41" t="str">
        <f ca="1">IFERROR(IF(Кредит_не_выплачен*Введенные_значения,Начальный_баланс,""), "")</f>
        <v/>
      </c>
      <c r="E258" s="41" t="str">
        <f ca="1">IFERROR(IF(Кредит_не_выплачен*Введенные_значения,Ежемесячный_платеж,""), "")</f>
        <v/>
      </c>
      <c r="F258" s="41" t="str">
        <f ca="1">IFERROR(IF(Кредит_не_выплачен*Введенные_значения,Основной долг,""), "")</f>
        <v/>
      </c>
      <c r="G258" s="34" t="str">
        <f ca="1">IFERROR(IF(Кредит_не_выплачен*Введенные_значения,Процент,""), "")</f>
        <v/>
      </c>
      <c r="H258" s="41" t="str">
        <f ca="1">IFERROR(IF(Кредит_не_выплачен*Введенные_значения,Конечный_баланс,""), "")</f>
        <v/>
      </c>
      <c r="J258" s="69"/>
      <c r="K258" s="69"/>
      <c r="L258" s="69"/>
      <c r="M258" s="69"/>
      <c r="N258" s="69"/>
      <c r="O258" s="69"/>
      <c r="P258" s="69"/>
      <c r="Q258" s="69"/>
      <c r="R258" s="69"/>
      <c r="S258" s="69"/>
    </row>
    <row r="259" spans="2:19">
      <c r="B259" s="39" t="str">
        <f ca="1">IFERROR(IF(Кредит_не_выплачен*Введенные_значения,Номер_платежа,""), "")</f>
        <v/>
      </c>
      <c r="C259" s="40" t="str">
        <f ca="1">IFERROR(IF(Кредит_не_выплачен*Введенные_значения,Дата_платежа,""), "")</f>
        <v/>
      </c>
      <c r="D259" s="41" t="str">
        <f ca="1">IFERROR(IF(Кредит_не_выплачен*Введенные_значения,Начальный_баланс,""), "")</f>
        <v/>
      </c>
      <c r="E259" s="41" t="str">
        <f ca="1">IFERROR(IF(Кредит_не_выплачен*Введенные_значения,Ежемесячный_платеж,""), "")</f>
        <v/>
      </c>
      <c r="F259" s="41" t="str">
        <f ca="1">IFERROR(IF(Кредит_не_выплачен*Введенные_значения,Основной долг,""), "")</f>
        <v/>
      </c>
      <c r="G259" s="34" t="str">
        <f ca="1">IFERROR(IF(Кредит_не_выплачен*Введенные_значения,Процент,""), "")</f>
        <v/>
      </c>
      <c r="H259" s="41" t="str">
        <f ca="1">IFERROR(IF(Кредит_не_выплачен*Введенные_значения,Конечный_баланс,""), "")</f>
        <v/>
      </c>
      <c r="J259" s="69"/>
      <c r="K259" s="69"/>
      <c r="L259" s="69"/>
      <c r="M259" s="69"/>
      <c r="N259" s="69"/>
      <c r="O259" s="69"/>
      <c r="P259" s="69"/>
      <c r="Q259" s="69"/>
      <c r="R259" s="69"/>
      <c r="S259" s="69"/>
    </row>
    <row r="260" spans="2:19">
      <c r="B260" s="39" t="str">
        <f ca="1">IFERROR(IF(Кредит_не_выплачен*Введенные_значения,Номер_платежа,""), "")</f>
        <v/>
      </c>
      <c r="C260" s="40" t="str">
        <f ca="1">IFERROR(IF(Кредит_не_выплачен*Введенные_значения,Дата_платежа,""), "")</f>
        <v/>
      </c>
      <c r="D260" s="41" t="str">
        <f ca="1">IFERROR(IF(Кредит_не_выплачен*Введенные_значения,Начальный_баланс,""), "")</f>
        <v/>
      </c>
      <c r="E260" s="41" t="str">
        <f ca="1">IFERROR(IF(Кредит_не_выплачен*Введенные_значения,Ежемесячный_платеж,""), "")</f>
        <v/>
      </c>
      <c r="F260" s="41" t="str">
        <f ca="1">IFERROR(IF(Кредит_не_выплачен*Введенные_значения,Основной долг,""), "")</f>
        <v/>
      </c>
      <c r="G260" s="34" t="str">
        <f ca="1">IFERROR(IF(Кредит_не_выплачен*Введенные_значения,Процент,""), "")</f>
        <v/>
      </c>
      <c r="H260" s="41" t="str">
        <f ca="1">IFERROR(IF(Кредит_не_выплачен*Введенные_значения,Конечный_баланс,""), "")</f>
        <v/>
      </c>
      <c r="J260" s="69"/>
      <c r="K260" s="69"/>
      <c r="L260" s="69"/>
      <c r="M260" s="69"/>
      <c r="N260" s="69"/>
      <c r="O260" s="69"/>
      <c r="P260" s="69"/>
      <c r="Q260" s="69"/>
      <c r="R260" s="69"/>
      <c r="S260" s="69"/>
    </row>
    <row r="261" spans="2:19">
      <c r="B261" s="39" t="str">
        <f ca="1">IFERROR(IF(Кредит_не_выплачен*Введенные_значения,Номер_платежа,""), "")</f>
        <v/>
      </c>
      <c r="C261" s="40" t="str">
        <f ca="1">IFERROR(IF(Кредит_не_выплачен*Введенные_значения,Дата_платежа,""), "")</f>
        <v/>
      </c>
      <c r="D261" s="41" t="str">
        <f ca="1">IFERROR(IF(Кредит_не_выплачен*Введенные_значения,Начальный_баланс,""), "")</f>
        <v/>
      </c>
      <c r="E261" s="41" t="str">
        <f ca="1">IFERROR(IF(Кредит_не_выплачен*Введенные_значения,Ежемесячный_платеж,""), "")</f>
        <v/>
      </c>
      <c r="F261" s="41" t="str">
        <f ca="1">IFERROR(IF(Кредит_не_выплачен*Введенные_значения,Основной долг,""), "")</f>
        <v/>
      </c>
      <c r="G261" s="34" t="str">
        <f ca="1">IFERROR(IF(Кредит_не_выплачен*Введенные_значения,Процент,""), "")</f>
        <v/>
      </c>
      <c r="H261" s="41" t="str">
        <f ca="1">IFERROR(IF(Кредит_не_выплачен*Введенные_значения,Конечный_баланс,""), "")</f>
        <v/>
      </c>
      <c r="J261" s="69"/>
      <c r="K261" s="69"/>
      <c r="L261" s="69"/>
      <c r="M261" s="69"/>
      <c r="N261" s="69"/>
      <c r="O261" s="69"/>
      <c r="P261" s="69"/>
      <c r="Q261" s="69"/>
      <c r="R261" s="69"/>
      <c r="S261" s="69"/>
    </row>
    <row r="262" spans="2:19">
      <c r="B262" s="39" t="str">
        <f ca="1">IFERROR(IF(Кредит_не_выплачен*Введенные_значения,Номер_платежа,""), "")</f>
        <v/>
      </c>
      <c r="C262" s="40" t="str">
        <f ca="1">IFERROR(IF(Кредит_не_выплачен*Введенные_значения,Дата_платежа,""), "")</f>
        <v/>
      </c>
      <c r="D262" s="41" t="str">
        <f ca="1">IFERROR(IF(Кредит_не_выплачен*Введенные_значения,Начальный_баланс,""), "")</f>
        <v/>
      </c>
      <c r="E262" s="41" t="str">
        <f ca="1">IFERROR(IF(Кредит_не_выплачен*Введенные_значения,Ежемесячный_платеж,""), "")</f>
        <v/>
      </c>
      <c r="F262" s="41" t="str">
        <f ca="1">IFERROR(IF(Кредит_не_выплачен*Введенные_значения,Основной долг,""), "")</f>
        <v/>
      </c>
      <c r="G262" s="34" t="str">
        <f ca="1">IFERROR(IF(Кредит_не_выплачен*Введенные_значения,Процент,""), "")</f>
        <v/>
      </c>
      <c r="H262" s="41" t="str">
        <f ca="1">IFERROR(IF(Кредит_не_выплачен*Введенные_значения,Конечный_баланс,""), "")</f>
        <v/>
      </c>
      <c r="J262" s="69"/>
      <c r="K262" s="69"/>
      <c r="L262" s="69"/>
      <c r="M262" s="69"/>
      <c r="N262" s="69"/>
      <c r="O262" s="69"/>
      <c r="P262" s="69"/>
      <c r="Q262" s="69"/>
      <c r="R262" s="69"/>
      <c r="S262" s="69"/>
    </row>
    <row r="263" spans="2:19">
      <c r="B263" s="39" t="str">
        <f ca="1">IFERROR(IF(Кредит_не_выплачен*Введенные_значения,Номер_платежа,""), "")</f>
        <v/>
      </c>
      <c r="C263" s="40" t="str">
        <f ca="1">IFERROR(IF(Кредит_не_выплачен*Введенные_значения,Дата_платежа,""), "")</f>
        <v/>
      </c>
      <c r="D263" s="41" t="str">
        <f ca="1">IFERROR(IF(Кредит_не_выплачен*Введенные_значения,Начальный_баланс,""), "")</f>
        <v/>
      </c>
      <c r="E263" s="41" t="str">
        <f ca="1">IFERROR(IF(Кредит_не_выплачен*Введенные_значения,Ежемесячный_платеж,""), "")</f>
        <v/>
      </c>
      <c r="F263" s="41" t="str">
        <f ca="1">IFERROR(IF(Кредит_не_выплачен*Введенные_значения,Основной долг,""), "")</f>
        <v/>
      </c>
      <c r="G263" s="34" t="str">
        <f ca="1">IFERROR(IF(Кредит_не_выплачен*Введенные_значения,Процент,""), "")</f>
        <v/>
      </c>
      <c r="H263" s="41" t="str">
        <f ca="1">IFERROR(IF(Кредит_не_выплачен*Введенные_значения,Конечный_баланс,""), "")</f>
        <v/>
      </c>
      <c r="J263" s="69"/>
      <c r="K263" s="69"/>
      <c r="L263" s="69"/>
      <c r="M263" s="69"/>
      <c r="N263" s="69"/>
      <c r="O263" s="69"/>
      <c r="P263" s="69"/>
      <c r="Q263" s="69"/>
      <c r="R263" s="69"/>
      <c r="S263" s="69"/>
    </row>
    <row r="264" spans="2:19">
      <c r="B264" s="39" t="str">
        <f ca="1">IFERROR(IF(Кредит_не_выплачен*Введенные_значения,Номер_платежа,""), "")</f>
        <v/>
      </c>
      <c r="C264" s="40" t="str">
        <f ca="1">IFERROR(IF(Кредит_не_выплачен*Введенные_значения,Дата_платежа,""), "")</f>
        <v/>
      </c>
      <c r="D264" s="41" t="str">
        <f ca="1">IFERROR(IF(Кредит_не_выплачен*Введенные_значения,Начальный_баланс,""), "")</f>
        <v/>
      </c>
      <c r="E264" s="41" t="str">
        <f ca="1">IFERROR(IF(Кредит_не_выплачен*Введенные_значения,Ежемесячный_платеж,""), "")</f>
        <v/>
      </c>
      <c r="F264" s="41" t="str">
        <f ca="1">IFERROR(IF(Кредит_не_выплачен*Введенные_значения,Основной долг,""), "")</f>
        <v/>
      </c>
      <c r="G264" s="34" t="str">
        <f ca="1">IFERROR(IF(Кредит_не_выплачен*Введенные_значения,Процент,""), "")</f>
        <v/>
      </c>
      <c r="H264" s="41" t="str">
        <f ca="1">IFERROR(IF(Кредит_не_выплачен*Введенные_значения,Конечный_баланс,""), "")</f>
        <v/>
      </c>
      <c r="J264" s="69"/>
      <c r="K264" s="69"/>
      <c r="L264" s="69"/>
      <c r="M264" s="69"/>
      <c r="N264" s="69"/>
      <c r="O264" s="69"/>
      <c r="P264" s="69"/>
      <c r="Q264" s="69"/>
      <c r="R264" s="69"/>
      <c r="S264" s="69"/>
    </row>
    <row r="265" spans="2:19">
      <c r="B265" s="39" t="str">
        <f ca="1">IFERROR(IF(Кредит_не_выплачен*Введенные_значения,Номер_платежа,""), "")</f>
        <v/>
      </c>
      <c r="C265" s="40" t="str">
        <f ca="1">IFERROR(IF(Кредит_не_выплачен*Введенные_значения,Дата_платежа,""), "")</f>
        <v/>
      </c>
      <c r="D265" s="41" t="str">
        <f ca="1">IFERROR(IF(Кредит_не_выплачен*Введенные_значения,Начальный_баланс,""), "")</f>
        <v/>
      </c>
      <c r="E265" s="41" t="str">
        <f ca="1">IFERROR(IF(Кредит_не_выплачен*Введенные_значения,Ежемесячный_платеж,""), "")</f>
        <v/>
      </c>
      <c r="F265" s="41" t="str">
        <f ca="1">IFERROR(IF(Кредит_не_выплачен*Введенные_значения,Основной долг,""), "")</f>
        <v/>
      </c>
      <c r="G265" s="34" t="str">
        <f ca="1">IFERROR(IF(Кредит_не_выплачен*Введенные_значения,Процент,""), "")</f>
        <v/>
      </c>
      <c r="H265" s="41" t="str">
        <f ca="1">IFERROR(IF(Кредит_не_выплачен*Введенные_значения,Конечный_баланс,""), "")</f>
        <v/>
      </c>
      <c r="J265" s="69"/>
      <c r="K265" s="69"/>
      <c r="L265" s="69"/>
      <c r="M265" s="69"/>
      <c r="N265" s="69"/>
      <c r="O265" s="69"/>
      <c r="P265" s="69"/>
      <c r="Q265" s="69"/>
      <c r="R265" s="69"/>
      <c r="S265" s="69"/>
    </row>
    <row r="266" spans="2:19">
      <c r="B266" s="39" t="str">
        <f ca="1">IFERROR(IF(Кредит_не_выплачен*Введенные_значения,Номер_платежа,""), "")</f>
        <v/>
      </c>
      <c r="C266" s="40" t="str">
        <f ca="1">IFERROR(IF(Кредит_не_выплачен*Введенные_значения,Дата_платежа,""), "")</f>
        <v/>
      </c>
      <c r="D266" s="41" t="str">
        <f ca="1">IFERROR(IF(Кредит_не_выплачен*Введенные_значения,Начальный_баланс,""), "")</f>
        <v/>
      </c>
      <c r="E266" s="41" t="str">
        <f ca="1">IFERROR(IF(Кредит_не_выплачен*Введенные_значения,Ежемесячный_платеж,""), "")</f>
        <v/>
      </c>
      <c r="F266" s="41" t="str">
        <f ca="1">IFERROR(IF(Кредит_не_выплачен*Введенные_значения,Основной долг,""), "")</f>
        <v/>
      </c>
      <c r="G266" s="34" t="str">
        <f ca="1">IFERROR(IF(Кредит_не_выплачен*Введенные_значения,Процент,""), "")</f>
        <v/>
      </c>
      <c r="H266" s="41" t="str">
        <f ca="1">IFERROR(IF(Кредит_не_выплачен*Введенные_значения,Конечный_баланс,""), "")</f>
        <v/>
      </c>
      <c r="J266" s="69"/>
      <c r="K266" s="69"/>
      <c r="L266" s="69"/>
      <c r="M266" s="69"/>
      <c r="N266" s="69"/>
      <c r="O266" s="69"/>
      <c r="P266" s="69"/>
      <c r="Q266" s="69"/>
      <c r="R266" s="69"/>
      <c r="S266" s="69"/>
    </row>
    <row r="267" spans="2:19">
      <c r="B267" s="39" t="str">
        <f ca="1">IFERROR(IF(Кредит_не_выплачен*Введенные_значения,Номер_платежа,""), "")</f>
        <v/>
      </c>
      <c r="C267" s="40" t="str">
        <f ca="1">IFERROR(IF(Кредит_не_выплачен*Введенные_значения,Дата_платежа,""), "")</f>
        <v/>
      </c>
      <c r="D267" s="41" t="str">
        <f ca="1">IFERROR(IF(Кредит_не_выплачен*Введенные_значения,Начальный_баланс,""), "")</f>
        <v/>
      </c>
      <c r="E267" s="41" t="str">
        <f ca="1">IFERROR(IF(Кредит_не_выплачен*Введенные_значения,Ежемесячный_платеж,""), "")</f>
        <v/>
      </c>
      <c r="F267" s="41" t="str">
        <f ca="1">IFERROR(IF(Кредит_не_выплачен*Введенные_значения,Основной долг,""), "")</f>
        <v/>
      </c>
      <c r="G267" s="34" t="str">
        <f ca="1">IFERROR(IF(Кредит_не_выплачен*Введенные_значения,Процент,""), "")</f>
        <v/>
      </c>
      <c r="H267" s="41" t="str">
        <f ca="1">IFERROR(IF(Кредит_не_выплачен*Введенные_значения,Конечный_баланс,""), "")</f>
        <v/>
      </c>
      <c r="J267" s="69"/>
      <c r="K267" s="69"/>
      <c r="L267" s="69"/>
      <c r="M267" s="69"/>
      <c r="N267" s="69"/>
      <c r="O267" s="69"/>
      <c r="P267" s="69"/>
      <c r="Q267" s="69"/>
      <c r="R267" s="69"/>
      <c r="S267" s="69"/>
    </row>
    <row r="268" spans="2:19">
      <c r="B268" s="39" t="str">
        <f ca="1">IFERROR(IF(Кредит_не_выплачен*Введенные_значения,Номер_платежа,""), "")</f>
        <v/>
      </c>
      <c r="C268" s="40" t="str">
        <f ca="1">IFERROR(IF(Кредит_не_выплачен*Введенные_значения,Дата_платежа,""), "")</f>
        <v/>
      </c>
      <c r="D268" s="41" t="str">
        <f ca="1">IFERROR(IF(Кредит_не_выплачен*Введенные_значения,Начальный_баланс,""), "")</f>
        <v/>
      </c>
      <c r="E268" s="41" t="str">
        <f ca="1">IFERROR(IF(Кредит_не_выплачен*Введенные_значения,Ежемесячный_платеж,""), "")</f>
        <v/>
      </c>
      <c r="F268" s="41" t="str">
        <f ca="1">IFERROR(IF(Кредит_не_выплачен*Введенные_значения,Основной долг,""), "")</f>
        <v/>
      </c>
      <c r="G268" s="34" t="str">
        <f ca="1">IFERROR(IF(Кредит_не_выплачен*Введенные_значения,Процент,""), "")</f>
        <v/>
      </c>
      <c r="H268" s="41" t="str">
        <f ca="1">IFERROR(IF(Кредит_не_выплачен*Введенные_значения,Конечный_баланс,""), "")</f>
        <v/>
      </c>
      <c r="J268" s="69"/>
      <c r="K268" s="69"/>
      <c r="L268" s="69"/>
      <c r="M268" s="69"/>
      <c r="N268" s="69"/>
      <c r="O268" s="69"/>
      <c r="P268" s="69"/>
      <c r="Q268" s="69"/>
      <c r="R268" s="69"/>
      <c r="S268" s="69"/>
    </row>
    <row r="269" spans="2:19">
      <c r="B269" s="39" t="str">
        <f ca="1">IFERROR(IF(Кредит_не_выплачен*Введенные_значения,Номер_платежа,""), "")</f>
        <v/>
      </c>
      <c r="C269" s="40" t="str">
        <f ca="1">IFERROR(IF(Кредит_не_выплачен*Введенные_значения,Дата_платежа,""), "")</f>
        <v/>
      </c>
      <c r="D269" s="41" t="str">
        <f ca="1">IFERROR(IF(Кредит_не_выплачен*Введенные_значения,Начальный_баланс,""), "")</f>
        <v/>
      </c>
      <c r="E269" s="41" t="str">
        <f ca="1">IFERROR(IF(Кредит_не_выплачен*Введенные_значения,Ежемесячный_платеж,""), "")</f>
        <v/>
      </c>
      <c r="F269" s="41" t="str">
        <f ca="1">IFERROR(IF(Кредит_не_выплачен*Введенные_значения,Основной долг,""), "")</f>
        <v/>
      </c>
      <c r="G269" s="34" t="str">
        <f ca="1">IFERROR(IF(Кредит_не_выплачен*Введенные_значения,Процент,""), "")</f>
        <v/>
      </c>
      <c r="H269" s="41" t="str">
        <f ca="1">IFERROR(IF(Кредит_не_выплачен*Введенные_значения,Конечный_баланс,""), "")</f>
        <v/>
      </c>
      <c r="J269" s="69"/>
      <c r="K269" s="69"/>
      <c r="L269" s="69"/>
      <c r="M269" s="69"/>
      <c r="N269" s="69"/>
      <c r="O269" s="69"/>
      <c r="P269" s="69"/>
      <c r="Q269" s="69"/>
      <c r="R269" s="69"/>
      <c r="S269" s="69"/>
    </row>
    <row r="270" spans="2:19">
      <c r="B270" s="39" t="str">
        <f ca="1">IFERROR(IF(Кредит_не_выплачен*Введенные_значения,Номер_платежа,""), "")</f>
        <v/>
      </c>
      <c r="C270" s="40" t="str">
        <f ca="1">IFERROR(IF(Кредит_не_выплачен*Введенные_значения,Дата_платежа,""), "")</f>
        <v/>
      </c>
      <c r="D270" s="41" t="str">
        <f ca="1">IFERROR(IF(Кредит_не_выплачен*Введенные_значения,Начальный_баланс,""), "")</f>
        <v/>
      </c>
      <c r="E270" s="41" t="str">
        <f ca="1">IFERROR(IF(Кредит_не_выплачен*Введенные_значения,Ежемесячный_платеж,""), "")</f>
        <v/>
      </c>
      <c r="F270" s="41" t="str">
        <f ca="1">IFERROR(IF(Кредит_не_выплачен*Введенные_значения,Основной долг,""), "")</f>
        <v/>
      </c>
      <c r="G270" s="34" t="str">
        <f ca="1">IFERROR(IF(Кредит_не_выплачен*Введенные_значения,Процент,""), "")</f>
        <v/>
      </c>
      <c r="H270" s="41" t="str">
        <f ca="1">IFERROR(IF(Кредит_не_выплачен*Введенные_значения,Конечный_баланс,""), "")</f>
        <v/>
      </c>
      <c r="J270" s="69"/>
      <c r="K270" s="69"/>
      <c r="L270" s="69"/>
      <c r="M270" s="69"/>
      <c r="N270" s="69"/>
      <c r="O270" s="69"/>
      <c r="P270" s="69"/>
      <c r="Q270" s="69"/>
      <c r="R270" s="69"/>
      <c r="S270" s="69"/>
    </row>
    <row r="271" spans="2:19">
      <c r="B271" s="39" t="str">
        <f ca="1">IFERROR(IF(Кредит_не_выплачен*Введенные_значения,Номер_платежа,""), "")</f>
        <v/>
      </c>
      <c r="C271" s="40" t="str">
        <f ca="1">IFERROR(IF(Кредит_не_выплачен*Введенные_значения,Дата_платежа,""), "")</f>
        <v/>
      </c>
      <c r="D271" s="41" t="str">
        <f ca="1">IFERROR(IF(Кредит_не_выплачен*Введенные_значения,Начальный_баланс,""), "")</f>
        <v/>
      </c>
      <c r="E271" s="41" t="str">
        <f ca="1">IFERROR(IF(Кредит_не_выплачен*Введенные_значения,Ежемесячный_платеж,""), "")</f>
        <v/>
      </c>
      <c r="F271" s="41" t="str">
        <f ca="1">IFERROR(IF(Кредит_не_выплачен*Введенные_значения,Основной долг,""), "")</f>
        <v/>
      </c>
      <c r="G271" s="34" t="str">
        <f ca="1">IFERROR(IF(Кредит_не_выплачен*Введенные_значения,Процент,""), "")</f>
        <v/>
      </c>
      <c r="H271" s="41" t="str">
        <f ca="1">IFERROR(IF(Кредит_не_выплачен*Введенные_значения,Конечный_баланс,""), "")</f>
        <v/>
      </c>
      <c r="J271" s="69"/>
      <c r="K271" s="69"/>
      <c r="L271" s="69"/>
      <c r="M271" s="69"/>
      <c r="N271" s="69"/>
      <c r="O271" s="69"/>
      <c r="P271" s="69"/>
      <c r="Q271" s="69"/>
      <c r="R271" s="69"/>
      <c r="S271" s="69"/>
    </row>
    <row r="272" spans="2:19">
      <c r="B272" s="39" t="str">
        <f ca="1">IFERROR(IF(Кредит_не_выплачен*Введенные_значения,Номер_платежа,""), "")</f>
        <v/>
      </c>
      <c r="C272" s="40" t="str">
        <f ca="1">IFERROR(IF(Кредит_не_выплачен*Введенные_значения,Дата_платежа,""), "")</f>
        <v/>
      </c>
      <c r="D272" s="41" t="str">
        <f ca="1">IFERROR(IF(Кредит_не_выплачен*Введенные_значения,Начальный_баланс,""), "")</f>
        <v/>
      </c>
      <c r="E272" s="41" t="str">
        <f ca="1">IFERROR(IF(Кредит_не_выплачен*Введенные_значения,Ежемесячный_платеж,""), "")</f>
        <v/>
      </c>
      <c r="F272" s="41" t="str">
        <f ca="1">IFERROR(IF(Кредит_не_выплачен*Введенные_значения,Основной долг,""), "")</f>
        <v/>
      </c>
      <c r="G272" s="34" t="str">
        <f ca="1">IFERROR(IF(Кредит_не_выплачен*Введенные_значения,Процент,""), "")</f>
        <v/>
      </c>
      <c r="H272" s="41" t="str">
        <f ca="1">IFERROR(IF(Кредит_не_выплачен*Введенные_значения,Конечный_баланс,""), "")</f>
        <v/>
      </c>
      <c r="J272" s="69"/>
      <c r="K272" s="69"/>
      <c r="L272" s="69"/>
      <c r="M272" s="69"/>
      <c r="N272" s="69"/>
      <c r="O272" s="69"/>
      <c r="P272" s="69"/>
      <c r="Q272" s="69"/>
      <c r="R272" s="69"/>
      <c r="S272" s="69"/>
    </row>
    <row r="273" spans="2:19">
      <c r="B273" s="39" t="str">
        <f ca="1">IFERROR(IF(Кредит_не_выплачен*Введенные_значения,Номер_платежа,""), "")</f>
        <v/>
      </c>
      <c r="C273" s="40" t="str">
        <f ca="1">IFERROR(IF(Кредит_не_выплачен*Введенные_значения,Дата_платежа,""), "")</f>
        <v/>
      </c>
      <c r="D273" s="41" t="str">
        <f ca="1">IFERROR(IF(Кредит_не_выплачен*Введенные_значения,Начальный_баланс,""), "")</f>
        <v/>
      </c>
      <c r="E273" s="41" t="str">
        <f ca="1">IFERROR(IF(Кредит_не_выплачен*Введенные_значения,Ежемесячный_платеж,""), "")</f>
        <v/>
      </c>
      <c r="F273" s="41" t="str">
        <f ca="1">IFERROR(IF(Кредит_не_выплачен*Введенные_значения,Основной долг,""), "")</f>
        <v/>
      </c>
      <c r="G273" s="34" t="str">
        <f ca="1">IFERROR(IF(Кредит_не_выплачен*Введенные_значения,Процент,""), "")</f>
        <v/>
      </c>
      <c r="H273" s="41" t="str">
        <f ca="1">IFERROR(IF(Кредит_не_выплачен*Введенные_значения,Конечный_баланс,""), "")</f>
        <v/>
      </c>
      <c r="J273" s="69"/>
      <c r="K273" s="69"/>
      <c r="L273" s="69"/>
      <c r="M273" s="69"/>
      <c r="N273" s="69"/>
      <c r="O273" s="69"/>
      <c r="P273" s="69"/>
      <c r="Q273" s="69"/>
      <c r="R273" s="69"/>
      <c r="S273" s="69"/>
    </row>
    <row r="274" spans="2:19">
      <c r="B274" s="39" t="str">
        <f ca="1">IFERROR(IF(Кредит_не_выплачен*Введенные_значения,Номер_платежа,""), "")</f>
        <v/>
      </c>
      <c r="C274" s="40" t="str">
        <f ca="1">IFERROR(IF(Кредит_не_выплачен*Введенные_значения,Дата_платежа,""), "")</f>
        <v/>
      </c>
      <c r="D274" s="41" t="str">
        <f ca="1">IFERROR(IF(Кредит_не_выплачен*Введенные_значения,Начальный_баланс,""), "")</f>
        <v/>
      </c>
      <c r="E274" s="41" t="str">
        <f ca="1">IFERROR(IF(Кредит_не_выплачен*Введенные_значения,Ежемесячный_платеж,""), "")</f>
        <v/>
      </c>
      <c r="F274" s="41" t="str">
        <f ca="1">IFERROR(IF(Кредит_не_выплачен*Введенные_значения,Основной долг,""), "")</f>
        <v/>
      </c>
      <c r="G274" s="34" t="str">
        <f ca="1">IFERROR(IF(Кредит_не_выплачен*Введенные_значения,Процент,""), "")</f>
        <v/>
      </c>
      <c r="H274" s="41" t="str">
        <f ca="1">IFERROR(IF(Кредит_не_выплачен*Введенные_значения,Конечный_баланс,""), "")</f>
        <v/>
      </c>
      <c r="J274" s="69"/>
      <c r="K274" s="69"/>
      <c r="L274" s="69"/>
      <c r="M274" s="69"/>
      <c r="N274" s="69"/>
      <c r="O274" s="69"/>
      <c r="P274" s="69"/>
      <c r="Q274" s="69"/>
      <c r="R274" s="69"/>
      <c r="S274" s="69"/>
    </row>
    <row r="275" spans="2:19">
      <c r="B275" s="39" t="str">
        <f ca="1">IFERROR(IF(Кредит_не_выплачен*Введенные_значения,Номер_платежа,""), "")</f>
        <v/>
      </c>
      <c r="C275" s="40" t="str">
        <f ca="1">IFERROR(IF(Кредит_не_выплачен*Введенные_значения,Дата_платежа,""), "")</f>
        <v/>
      </c>
      <c r="D275" s="41" t="str">
        <f ca="1">IFERROR(IF(Кредит_не_выплачен*Введенные_значения,Начальный_баланс,""), "")</f>
        <v/>
      </c>
      <c r="E275" s="41" t="str">
        <f ca="1">IFERROR(IF(Кредит_не_выплачен*Введенные_значения,Ежемесячный_платеж,""), "")</f>
        <v/>
      </c>
      <c r="F275" s="41" t="str">
        <f ca="1">IFERROR(IF(Кредит_не_выплачен*Введенные_значения,Основной долг,""), "")</f>
        <v/>
      </c>
      <c r="G275" s="34" t="str">
        <f ca="1">IFERROR(IF(Кредит_не_выплачен*Введенные_значения,Процент,""), "")</f>
        <v/>
      </c>
      <c r="H275" s="41" t="str">
        <f ca="1">IFERROR(IF(Кредит_не_выплачен*Введенные_значения,Конечный_баланс,""), "")</f>
        <v/>
      </c>
      <c r="J275" s="69"/>
      <c r="K275" s="69"/>
      <c r="L275" s="69"/>
      <c r="M275" s="69"/>
      <c r="N275" s="69"/>
      <c r="O275" s="69"/>
      <c r="P275" s="69"/>
      <c r="Q275" s="69"/>
      <c r="R275" s="69"/>
      <c r="S275" s="69"/>
    </row>
    <row r="276" spans="2:19">
      <c r="B276" s="39" t="str">
        <f ca="1">IFERROR(IF(Кредит_не_выплачен*Введенные_значения,Номер_платежа,""), "")</f>
        <v/>
      </c>
      <c r="C276" s="40" t="str">
        <f ca="1">IFERROR(IF(Кредит_не_выплачен*Введенные_значения,Дата_платежа,""), "")</f>
        <v/>
      </c>
      <c r="D276" s="41" t="str">
        <f ca="1">IFERROR(IF(Кредит_не_выплачен*Введенные_значения,Начальный_баланс,""), "")</f>
        <v/>
      </c>
      <c r="E276" s="41" t="str">
        <f ca="1">IFERROR(IF(Кредит_не_выплачен*Введенные_значения,Ежемесячный_платеж,""), "")</f>
        <v/>
      </c>
      <c r="F276" s="41" t="str">
        <f ca="1">IFERROR(IF(Кредит_не_выплачен*Введенные_значения,Основной долг,""), "")</f>
        <v/>
      </c>
      <c r="G276" s="34" t="str">
        <f ca="1">IFERROR(IF(Кредит_не_выплачен*Введенные_значения,Процент,""), "")</f>
        <v/>
      </c>
      <c r="H276" s="41" t="str">
        <f ca="1">IFERROR(IF(Кредит_не_выплачен*Введенные_значения,Конечный_баланс,""), "")</f>
        <v/>
      </c>
      <c r="J276" s="69"/>
      <c r="K276" s="69"/>
      <c r="L276" s="69"/>
      <c r="M276" s="69"/>
      <c r="N276" s="69"/>
      <c r="O276" s="69"/>
      <c r="P276" s="69"/>
      <c r="Q276" s="69"/>
      <c r="R276" s="69"/>
      <c r="S276" s="69"/>
    </row>
    <row r="277" spans="2:19">
      <c r="B277" s="39" t="str">
        <f ca="1">IFERROR(IF(Кредит_не_выплачен*Введенные_значения,Номер_платежа,""), "")</f>
        <v/>
      </c>
      <c r="C277" s="40" t="str">
        <f ca="1">IFERROR(IF(Кредит_не_выплачен*Введенные_значения,Дата_платежа,""), "")</f>
        <v/>
      </c>
      <c r="D277" s="41" t="str">
        <f ca="1">IFERROR(IF(Кредит_не_выплачен*Введенные_значения,Начальный_баланс,""), "")</f>
        <v/>
      </c>
      <c r="E277" s="41" t="str">
        <f ca="1">IFERROR(IF(Кредит_не_выплачен*Введенные_значения,Ежемесячный_платеж,""), "")</f>
        <v/>
      </c>
      <c r="F277" s="41" t="str">
        <f ca="1">IFERROR(IF(Кредит_не_выплачен*Введенные_значения,Основной долг,""), "")</f>
        <v/>
      </c>
      <c r="G277" s="34" t="str">
        <f ca="1">IFERROR(IF(Кредит_не_выплачен*Введенные_значения,Процент,""), "")</f>
        <v/>
      </c>
      <c r="H277" s="41" t="str">
        <f ca="1">IFERROR(IF(Кредит_не_выплачен*Введенные_значения,Конечный_баланс,""), "")</f>
        <v/>
      </c>
      <c r="J277" s="69"/>
      <c r="K277" s="69"/>
      <c r="L277" s="69"/>
      <c r="M277" s="69"/>
      <c r="N277" s="69"/>
      <c r="O277" s="69"/>
      <c r="P277" s="69"/>
      <c r="Q277" s="69"/>
      <c r="R277" s="69"/>
      <c r="S277" s="69"/>
    </row>
    <row r="278" spans="2:19">
      <c r="B278" s="39" t="str">
        <f ca="1">IFERROR(IF(Кредит_не_выплачен*Введенные_значения,Номер_платежа,""), "")</f>
        <v/>
      </c>
      <c r="C278" s="40" t="str">
        <f ca="1">IFERROR(IF(Кредит_не_выплачен*Введенные_значения,Дата_платежа,""), "")</f>
        <v/>
      </c>
      <c r="D278" s="41" t="str">
        <f ca="1">IFERROR(IF(Кредит_не_выплачен*Введенные_значения,Начальный_баланс,""), "")</f>
        <v/>
      </c>
      <c r="E278" s="41" t="str">
        <f ca="1">IFERROR(IF(Кредит_не_выплачен*Введенные_значения,Ежемесячный_платеж,""), "")</f>
        <v/>
      </c>
      <c r="F278" s="41" t="str">
        <f ca="1">IFERROR(IF(Кредит_не_выплачен*Введенные_значения,Основной долг,""), "")</f>
        <v/>
      </c>
      <c r="G278" s="34" t="str">
        <f ca="1">IFERROR(IF(Кредит_не_выплачен*Введенные_значения,Процент,""), "")</f>
        <v/>
      </c>
      <c r="H278" s="41" t="str">
        <f ca="1">IFERROR(IF(Кредит_не_выплачен*Введенные_значения,Конечный_баланс,""), "")</f>
        <v/>
      </c>
      <c r="J278" s="69"/>
      <c r="K278" s="69"/>
      <c r="L278" s="69"/>
      <c r="M278" s="69"/>
      <c r="N278" s="69"/>
      <c r="O278" s="69"/>
      <c r="P278" s="69"/>
      <c r="Q278" s="69"/>
      <c r="R278" s="69"/>
      <c r="S278" s="69"/>
    </row>
    <row r="279" spans="2:19">
      <c r="B279" s="39" t="str">
        <f ca="1">IFERROR(IF(Кредит_не_выплачен*Введенные_значения,Номер_платежа,""), "")</f>
        <v/>
      </c>
      <c r="C279" s="40" t="str">
        <f ca="1">IFERROR(IF(Кредит_не_выплачен*Введенные_значения,Дата_платежа,""), "")</f>
        <v/>
      </c>
      <c r="D279" s="41" t="str">
        <f ca="1">IFERROR(IF(Кредит_не_выплачен*Введенные_значения,Начальный_баланс,""), "")</f>
        <v/>
      </c>
      <c r="E279" s="41" t="str">
        <f ca="1">IFERROR(IF(Кредит_не_выплачен*Введенные_значения,Ежемесячный_платеж,""), "")</f>
        <v/>
      </c>
      <c r="F279" s="41" t="str">
        <f ca="1">IFERROR(IF(Кредит_не_выплачен*Введенные_значения,Основной долг,""), "")</f>
        <v/>
      </c>
      <c r="G279" s="34" t="str">
        <f ca="1">IFERROR(IF(Кредит_не_выплачен*Введенные_значения,Процент,""), "")</f>
        <v/>
      </c>
      <c r="H279" s="41" t="str">
        <f ca="1">IFERROR(IF(Кредит_не_выплачен*Введенные_значения,Конечный_баланс,""), "")</f>
        <v/>
      </c>
      <c r="J279" s="69"/>
      <c r="K279" s="69"/>
      <c r="L279" s="69"/>
      <c r="M279" s="69"/>
      <c r="N279" s="69"/>
      <c r="O279" s="69"/>
      <c r="P279" s="69"/>
      <c r="Q279" s="69"/>
      <c r="R279" s="69"/>
      <c r="S279" s="69"/>
    </row>
    <row r="280" spans="2:19">
      <c r="B280" s="39" t="str">
        <f ca="1">IFERROR(IF(Кредит_не_выплачен*Введенные_значения,Номер_платежа,""), "")</f>
        <v/>
      </c>
      <c r="C280" s="40" t="str">
        <f ca="1">IFERROR(IF(Кредит_не_выплачен*Введенные_значения,Дата_платежа,""), "")</f>
        <v/>
      </c>
      <c r="D280" s="41" t="str">
        <f ca="1">IFERROR(IF(Кредит_не_выплачен*Введенные_значения,Начальный_баланс,""), "")</f>
        <v/>
      </c>
      <c r="E280" s="41" t="str">
        <f ca="1">IFERROR(IF(Кредит_не_выплачен*Введенные_значения,Ежемесячный_платеж,""), "")</f>
        <v/>
      </c>
      <c r="F280" s="41" t="str">
        <f ca="1">IFERROR(IF(Кредит_не_выплачен*Введенные_значения,Основной долг,""), "")</f>
        <v/>
      </c>
      <c r="G280" s="34" t="str">
        <f ca="1">IFERROR(IF(Кредит_не_выплачен*Введенные_значения,Процент,""), "")</f>
        <v/>
      </c>
      <c r="H280" s="41" t="str">
        <f ca="1">IFERROR(IF(Кредит_не_выплачен*Введенные_значения,Конечный_баланс,""), "")</f>
        <v/>
      </c>
      <c r="J280" s="69"/>
      <c r="K280" s="69"/>
      <c r="L280" s="69"/>
      <c r="M280" s="69"/>
      <c r="N280" s="69"/>
      <c r="O280" s="69"/>
      <c r="P280" s="69"/>
      <c r="Q280" s="69"/>
      <c r="R280" s="69"/>
      <c r="S280" s="69"/>
    </row>
    <row r="281" spans="2:19">
      <c r="B281" s="39" t="str">
        <f ca="1">IFERROR(IF(Кредит_не_выплачен*Введенные_значения,Номер_платежа,""), "")</f>
        <v/>
      </c>
      <c r="C281" s="40" t="str">
        <f ca="1">IFERROR(IF(Кредит_не_выплачен*Введенные_значения,Дата_платежа,""), "")</f>
        <v/>
      </c>
      <c r="D281" s="41" t="str">
        <f ca="1">IFERROR(IF(Кредит_не_выплачен*Введенные_значения,Начальный_баланс,""), "")</f>
        <v/>
      </c>
      <c r="E281" s="41" t="str">
        <f ca="1">IFERROR(IF(Кредит_не_выплачен*Введенные_значения,Ежемесячный_платеж,""), "")</f>
        <v/>
      </c>
      <c r="F281" s="41" t="str">
        <f ca="1">IFERROR(IF(Кредит_не_выплачен*Введенные_значения,Основной долг,""), "")</f>
        <v/>
      </c>
      <c r="G281" s="34" t="str">
        <f ca="1">IFERROR(IF(Кредит_не_выплачен*Введенные_значения,Процент,""), "")</f>
        <v/>
      </c>
      <c r="H281" s="41" t="str">
        <f ca="1">IFERROR(IF(Кредит_не_выплачен*Введенные_значения,Конечный_баланс,""), "")</f>
        <v/>
      </c>
      <c r="J281" s="69"/>
      <c r="K281" s="69"/>
      <c r="L281" s="69"/>
      <c r="M281" s="69"/>
      <c r="N281" s="69"/>
      <c r="O281" s="69"/>
      <c r="P281" s="69"/>
      <c r="Q281" s="69"/>
      <c r="R281" s="69"/>
      <c r="S281" s="69"/>
    </row>
    <row r="282" spans="2:19">
      <c r="B282" s="39" t="str">
        <f ca="1">IFERROR(IF(Кредит_не_выплачен*Введенные_значения,Номер_платежа,""), "")</f>
        <v/>
      </c>
      <c r="C282" s="40" t="str">
        <f ca="1">IFERROR(IF(Кредит_не_выплачен*Введенные_значения,Дата_платежа,""), "")</f>
        <v/>
      </c>
      <c r="D282" s="41" t="str">
        <f ca="1">IFERROR(IF(Кредит_не_выплачен*Введенные_значения,Начальный_баланс,""), "")</f>
        <v/>
      </c>
      <c r="E282" s="41" t="str">
        <f ca="1">IFERROR(IF(Кредит_не_выплачен*Введенные_значения,Ежемесячный_платеж,""), "")</f>
        <v/>
      </c>
      <c r="F282" s="41" t="str">
        <f ca="1">IFERROR(IF(Кредит_не_выплачен*Введенные_значения,Основной долг,""), "")</f>
        <v/>
      </c>
      <c r="G282" s="34" t="str">
        <f ca="1">IFERROR(IF(Кредит_не_выплачен*Введенные_значения,Процент,""), "")</f>
        <v/>
      </c>
      <c r="H282" s="41" t="str">
        <f ca="1">IFERROR(IF(Кредит_не_выплачен*Введенные_значения,Конечный_баланс,""), "")</f>
        <v/>
      </c>
      <c r="J282" s="69"/>
      <c r="K282" s="69"/>
      <c r="L282" s="69"/>
      <c r="M282" s="69"/>
      <c r="N282" s="69"/>
      <c r="O282" s="69"/>
      <c r="P282" s="69"/>
      <c r="Q282" s="69"/>
      <c r="R282" s="69"/>
      <c r="S282" s="69"/>
    </row>
    <row r="283" spans="2:19">
      <c r="B283" s="39" t="str">
        <f ca="1">IFERROR(IF(Кредит_не_выплачен*Введенные_значения,Номер_платежа,""), "")</f>
        <v/>
      </c>
      <c r="C283" s="40" t="str">
        <f ca="1">IFERROR(IF(Кредит_не_выплачен*Введенные_значения,Дата_платежа,""), "")</f>
        <v/>
      </c>
      <c r="D283" s="41" t="str">
        <f ca="1">IFERROR(IF(Кредит_не_выплачен*Введенные_значения,Начальный_баланс,""), "")</f>
        <v/>
      </c>
      <c r="E283" s="41" t="str">
        <f ca="1">IFERROR(IF(Кредит_не_выплачен*Введенные_значения,Ежемесячный_платеж,""), "")</f>
        <v/>
      </c>
      <c r="F283" s="41" t="str">
        <f ca="1">IFERROR(IF(Кредит_не_выплачен*Введенные_значения,Основной долг,""), "")</f>
        <v/>
      </c>
      <c r="G283" s="34" t="str">
        <f ca="1">IFERROR(IF(Кредит_не_выплачен*Введенные_значения,Процент,""), "")</f>
        <v/>
      </c>
      <c r="H283" s="41" t="str">
        <f ca="1">IFERROR(IF(Кредит_не_выплачен*Введенные_значения,Конечный_баланс,""), "")</f>
        <v/>
      </c>
      <c r="J283" s="69"/>
      <c r="K283" s="69"/>
      <c r="L283" s="69"/>
      <c r="M283" s="69"/>
      <c r="N283" s="69"/>
      <c r="O283" s="69"/>
      <c r="P283" s="69"/>
      <c r="Q283" s="69"/>
      <c r="R283" s="69"/>
      <c r="S283" s="69"/>
    </row>
    <row r="284" spans="2:19">
      <c r="B284" s="39" t="str">
        <f ca="1">IFERROR(IF(Кредит_не_выплачен*Введенные_значения,Номер_платежа,""), "")</f>
        <v/>
      </c>
      <c r="C284" s="40" t="str">
        <f ca="1">IFERROR(IF(Кредит_не_выплачен*Введенные_значения,Дата_платежа,""), "")</f>
        <v/>
      </c>
      <c r="D284" s="41" t="str">
        <f ca="1">IFERROR(IF(Кредит_не_выплачен*Введенные_значения,Начальный_баланс,""), "")</f>
        <v/>
      </c>
      <c r="E284" s="41" t="str">
        <f ca="1">IFERROR(IF(Кредит_не_выплачен*Введенные_значения,Ежемесячный_платеж,""), "")</f>
        <v/>
      </c>
      <c r="F284" s="41" t="str">
        <f ca="1">IFERROR(IF(Кредит_не_выплачен*Введенные_значения,Основной долг,""), "")</f>
        <v/>
      </c>
      <c r="G284" s="34" t="str">
        <f ca="1">IFERROR(IF(Кредит_не_выплачен*Введенные_значения,Процент,""), "")</f>
        <v/>
      </c>
      <c r="H284" s="41" t="str">
        <f ca="1">IFERROR(IF(Кредит_не_выплачен*Введенные_значения,Конечный_баланс,""), "")</f>
        <v/>
      </c>
      <c r="J284" s="69"/>
      <c r="K284" s="69"/>
      <c r="L284" s="69"/>
      <c r="M284" s="69"/>
      <c r="N284" s="69"/>
      <c r="O284" s="69"/>
      <c r="P284" s="69"/>
      <c r="Q284" s="69"/>
      <c r="R284" s="69"/>
      <c r="S284" s="69"/>
    </row>
    <row r="285" spans="2:19">
      <c r="B285" s="39" t="str">
        <f ca="1">IFERROR(IF(Кредит_не_выплачен*Введенные_значения,Номер_платежа,""), "")</f>
        <v/>
      </c>
      <c r="C285" s="40" t="str">
        <f ca="1">IFERROR(IF(Кредит_не_выплачен*Введенные_значения,Дата_платежа,""), "")</f>
        <v/>
      </c>
      <c r="D285" s="41" t="str">
        <f ca="1">IFERROR(IF(Кредит_не_выплачен*Введенные_значения,Начальный_баланс,""), "")</f>
        <v/>
      </c>
      <c r="E285" s="41" t="str">
        <f ca="1">IFERROR(IF(Кредит_не_выплачен*Введенные_значения,Ежемесячный_платеж,""), "")</f>
        <v/>
      </c>
      <c r="F285" s="41" t="str">
        <f ca="1">IFERROR(IF(Кредит_не_выплачен*Введенные_значения,Основной долг,""), "")</f>
        <v/>
      </c>
      <c r="G285" s="34" t="str">
        <f ca="1">IFERROR(IF(Кредит_не_выплачен*Введенные_значения,Процент,""), "")</f>
        <v/>
      </c>
      <c r="H285" s="41" t="str">
        <f ca="1">IFERROR(IF(Кредит_не_выплачен*Введенные_значения,Конечный_баланс,""), "")</f>
        <v/>
      </c>
      <c r="J285" s="69"/>
      <c r="K285" s="69"/>
      <c r="L285" s="69"/>
      <c r="M285" s="69"/>
      <c r="N285" s="69"/>
      <c r="O285" s="69"/>
      <c r="P285" s="69"/>
      <c r="Q285" s="69"/>
      <c r="R285" s="69"/>
      <c r="S285" s="69"/>
    </row>
    <row r="286" spans="2:19">
      <c r="B286" s="39" t="str">
        <f ca="1">IFERROR(IF(Кредит_не_выплачен*Введенные_значения,Номер_платежа,""), "")</f>
        <v/>
      </c>
      <c r="C286" s="40" t="str">
        <f ca="1">IFERROR(IF(Кредит_не_выплачен*Введенные_значения,Дата_платежа,""), "")</f>
        <v/>
      </c>
      <c r="D286" s="41" t="str">
        <f ca="1">IFERROR(IF(Кредит_не_выплачен*Введенные_значения,Начальный_баланс,""), "")</f>
        <v/>
      </c>
      <c r="E286" s="41" t="str">
        <f ca="1">IFERROR(IF(Кредит_не_выплачен*Введенные_значения,Ежемесячный_платеж,""), "")</f>
        <v/>
      </c>
      <c r="F286" s="41" t="str">
        <f ca="1">IFERROR(IF(Кредит_не_выплачен*Введенные_значения,Основной долг,""), "")</f>
        <v/>
      </c>
      <c r="G286" s="34" t="str">
        <f ca="1">IFERROR(IF(Кредит_не_выплачен*Введенные_значения,Процент,""), "")</f>
        <v/>
      </c>
      <c r="H286" s="41" t="str">
        <f ca="1">IFERROR(IF(Кредит_не_выплачен*Введенные_значения,Конечный_баланс,""), "")</f>
        <v/>
      </c>
      <c r="J286" s="69"/>
      <c r="K286" s="69"/>
      <c r="L286" s="69"/>
      <c r="M286" s="69"/>
      <c r="N286" s="69"/>
      <c r="O286" s="69"/>
      <c r="P286" s="69"/>
      <c r="Q286" s="69"/>
      <c r="R286" s="69"/>
      <c r="S286" s="69"/>
    </row>
    <row r="287" spans="2:19">
      <c r="B287" s="39" t="str">
        <f ca="1">IFERROR(IF(Кредит_не_выплачен*Введенные_значения,Номер_платежа,""), "")</f>
        <v/>
      </c>
      <c r="C287" s="40" t="str">
        <f ca="1">IFERROR(IF(Кредит_не_выплачен*Введенные_значения,Дата_платежа,""), "")</f>
        <v/>
      </c>
      <c r="D287" s="41" t="str">
        <f ca="1">IFERROR(IF(Кредит_не_выплачен*Введенные_значения,Начальный_баланс,""), "")</f>
        <v/>
      </c>
      <c r="E287" s="41" t="str">
        <f ca="1">IFERROR(IF(Кредит_не_выплачен*Введенные_значения,Ежемесячный_платеж,""), "")</f>
        <v/>
      </c>
      <c r="F287" s="41" t="str">
        <f ca="1">IFERROR(IF(Кредит_не_выплачен*Введенные_значения,Основной долг,""), "")</f>
        <v/>
      </c>
      <c r="G287" s="34" t="str">
        <f ca="1">IFERROR(IF(Кредит_не_выплачен*Введенные_значения,Процент,""), "")</f>
        <v/>
      </c>
      <c r="H287" s="41" t="str">
        <f ca="1">IFERROR(IF(Кредит_не_выплачен*Введенные_значения,Конечный_баланс,""), "")</f>
        <v/>
      </c>
      <c r="J287" s="69"/>
      <c r="K287" s="69"/>
      <c r="L287" s="69"/>
      <c r="M287" s="69"/>
      <c r="N287" s="69"/>
      <c r="O287" s="69"/>
      <c r="P287" s="69"/>
      <c r="Q287" s="69"/>
      <c r="R287" s="69"/>
      <c r="S287" s="69"/>
    </row>
    <row r="288" spans="2:19">
      <c r="B288" s="39" t="str">
        <f ca="1">IFERROR(IF(Кредит_не_выплачен*Введенные_значения,Номер_платежа,""), "")</f>
        <v/>
      </c>
      <c r="C288" s="40" t="str">
        <f ca="1">IFERROR(IF(Кредит_не_выплачен*Введенные_значения,Дата_платежа,""), "")</f>
        <v/>
      </c>
      <c r="D288" s="41" t="str">
        <f ca="1">IFERROR(IF(Кредит_не_выплачен*Введенные_значения,Начальный_баланс,""), "")</f>
        <v/>
      </c>
      <c r="E288" s="41" t="str">
        <f ca="1">IFERROR(IF(Кредит_не_выплачен*Введенные_значения,Ежемесячный_платеж,""), "")</f>
        <v/>
      </c>
      <c r="F288" s="41" t="str">
        <f ca="1">IFERROR(IF(Кредит_не_выплачен*Введенные_значения,Основной долг,""), "")</f>
        <v/>
      </c>
      <c r="G288" s="34" t="str">
        <f ca="1">IFERROR(IF(Кредит_не_выплачен*Введенные_значения,Процент,""), "")</f>
        <v/>
      </c>
      <c r="H288" s="41" t="str">
        <f ca="1">IFERROR(IF(Кредит_не_выплачен*Введенные_значения,Конечный_баланс,""), "")</f>
        <v/>
      </c>
      <c r="J288" s="69"/>
      <c r="K288" s="69"/>
      <c r="L288" s="69"/>
      <c r="M288" s="69"/>
      <c r="N288" s="69"/>
      <c r="O288" s="69"/>
      <c r="P288" s="69"/>
      <c r="Q288" s="69"/>
      <c r="R288" s="69"/>
      <c r="S288" s="69"/>
    </row>
    <row r="289" spans="2:19">
      <c r="B289" s="39" t="str">
        <f ca="1">IFERROR(IF(Кредит_не_выплачен*Введенные_значения,Номер_платежа,""), "")</f>
        <v/>
      </c>
      <c r="C289" s="40" t="str">
        <f ca="1">IFERROR(IF(Кредит_не_выплачен*Введенные_значения,Дата_платежа,""), "")</f>
        <v/>
      </c>
      <c r="D289" s="41" t="str">
        <f ca="1">IFERROR(IF(Кредит_не_выплачен*Введенные_значения,Начальный_баланс,""), "")</f>
        <v/>
      </c>
      <c r="E289" s="41" t="str">
        <f ca="1">IFERROR(IF(Кредит_не_выплачен*Введенные_значения,Ежемесячный_платеж,""), "")</f>
        <v/>
      </c>
      <c r="F289" s="41" t="str">
        <f ca="1">IFERROR(IF(Кредит_не_выплачен*Введенные_значения,Основной долг,""), "")</f>
        <v/>
      </c>
      <c r="G289" s="34" t="str">
        <f ca="1">IFERROR(IF(Кредит_не_выплачен*Введенные_значения,Процент,""), "")</f>
        <v/>
      </c>
      <c r="H289" s="41" t="str">
        <f ca="1">IFERROR(IF(Кредит_не_выплачен*Введенные_значения,Конечный_баланс,""), "")</f>
        <v/>
      </c>
      <c r="J289" s="69"/>
      <c r="K289" s="69"/>
      <c r="L289" s="69"/>
      <c r="M289" s="69"/>
      <c r="N289" s="69"/>
      <c r="O289" s="69"/>
      <c r="P289" s="69"/>
      <c r="Q289" s="69"/>
      <c r="R289" s="69"/>
      <c r="S289" s="69"/>
    </row>
    <row r="290" spans="2:19">
      <c r="B290" s="39" t="str">
        <f ca="1">IFERROR(IF(Кредит_не_выплачен*Введенные_значения,Номер_платежа,""), "")</f>
        <v/>
      </c>
      <c r="C290" s="40" t="str">
        <f ca="1">IFERROR(IF(Кредит_не_выплачен*Введенные_значения,Дата_платежа,""), "")</f>
        <v/>
      </c>
      <c r="D290" s="41" t="str">
        <f ca="1">IFERROR(IF(Кредит_не_выплачен*Введенные_значения,Начальный_баланс,""), "")</f>
        <v/>
      </c>
      <c r="E290" s="41" t="str">
        <f ca="1">IFERROR(IF(Кредит_не_выплачен*Введенные_значения,Ежемесячный_платеж,""), "")</f>
        <v/>
      </c>
      <c r="F290" s="41" t="str">
        <f ca="1">IFERROR(IF(Кредит_не_выплачен*Введенные_значения,Основной долг,""), "")</f>
        <v/>
      </c>
      <c r="G290" s="34" t="str">
        <f ca="1">IFERROR(IF(Кредит_не_выплачен*Введенные_значения,Процент,""), "")</f>
        <v/>
      </c>
      <c r="H290" s="41" t="str">
        <f ca="1">IFERROR(IF(Кредит_не_выплачен*Введенные_значения,Конечный_баланс,""), "")</f>
        <v/>
      </c>
      <c r="J290" s="69"/>
      <c r="K290" s="69"/>
      <c r="L290" s="69"/>
      <c r="M290" s="69"/>
      <c r="N290" s="69"/>
      <c r="O290" s="69"/>
      <c r="P290" s="69"/>
      <c r="Q290" s="69"/>
      <c r="R290" s="69"/>
      <c r="S290" s="69"/>
    </row>
    <row r="291" spans="2:19">
      <c r="B291" s="39" t="str">
        <f ca="1">IFERROR(IF(Кредит_не_выплачен*Введенные_значения,Номер_платежа,""), "")</f>
        <v/>
      </c>
      <c r="C291" s="40" t="str">
        <f ca="1">IFERROR(IF(Кредит_не_выплачен*Введенные_значения,Дата_платежа,""), "")</f>
        <v/>
      </c>
      <c r="D291" s="41" t="str">
        <f ca="1">IFERROR(IF(Кредит_не_выплачен*Введенные_значения,Начальный_баланс,""), "")</f>
        <v/>
      </c>
      <c r="E291" s="41" t="str">
        <f ca="1">IFERROR(IF(Кредит_не_выплачен*Введенные_значения,Ежемесячный_платеж,""), "")</f>
        <v/>
      </c>
      <c r="F291" s="41" t="str">
        <f ca="1">IFERROR(IF(Кредит_не_выплачен*Введенные_значения,Основной долг,""), "")</f>
        <v/>
      </c>
      <c r="G291" s="34" t="str">
        <f ca="1">IFERROR(IF(Кредит_не_выплачен*Введенные_значения,Процент,""), "")</f>
        <v/>
      </c>
      <c r="H291" s="41" t="str">
        <f ca="1">IFERROR(IF(Кредит_не_выплачен*Введенные_значения,Конечный_баланс,""), "")</f>
        <v/>
      </c>
      <c r="J291" s="69"/>
      <c r="K291" s="69"/>
      <c r="L291" s="69"/>
      <c r="M291" s="69"/>
      <c r="N291" s="69"/>
      <c r="O291" s="69"/>
      <c r="P291" s="69"/>
      <c r="Q291" s="69"/>
      <c r="R291" s="69"/>
      <c r="S291" s="69"/>
    </row>
    <row r="292" spans="2:19">
      <c r="B292" s="39" t="str">
        <f ca="1">IFERROR(IF(Кредит_не_выплачен*Введенные_значения,Номер_платежа,""), "")</f>
        <v/>
      </c>
      <c r="C292" s="40" t="str">
        <f ca="1">IFERROR(IF(Кредит_не_выплачен*Введенные_значения,Дата_платежа,""), "")</f>
        <v/>
      </c>
      <c r="D292" s="41" t="str">
        <f ca="1">IFERROR(IF(Кредит_не_выплачен*Введенные_значения,Начальный_баланс,""), "")</f>
        <v/>
      </c>
      <c r="E292" s="41" t="str">
        <f ca="1">IFERROR(IF(Кредит_не_выплачен*Введенные_значения,Ежемесячный_платеж,""), "")</f>
        <v/>
      </c>
      <c r="F292" s="41" t="str">
        <f ca="1">IFERROR(IF(Кредит_не_выплачен*Введенные_значения,Основной долг,""), "")</f>
        <v/>
      </c>
      <c r="G292" s="34" t="str">
        <f ca="1">IFERROR(IF(Кредит_не_выплачен*Введенные_значения,Процент,""), "")</f>
        <v/>
      </c>
      <c r="H292" s="41" t="str">
        <f ca="1">IFERROR(IF(Кредит_не_выплачен*Введенные_значения,Конечный_баланс,""), "")</f>
        <v/>
      </c>
      <c r="J292" s="69"/>
      <c r="K292" s="69"/>
      <c r="L292" s="69"/>
      <c r="M292" s="69"/>
      <c r="N292" s="69"/>
      <c r="O292" s="69"/>
      <c r="P292" s="69"/>
      <c r="Q292" s="69"/>
      <c r="R292" s="69"/>
      <c r="S292" s="69"/>
    </row>
    <row r="293" spans="2:19">
      <c r="B293" s="39" t="str">
        <f ca="1">IFERROR(IF(Кредит_не_выплачен*Введенные_значения,Номер_платежа,""), "")</f>
        <v/>
      </c>
      <c r="C293" s="40" t="str">
        <f ca="1">IFERROR(IF(Кредит_не_выплачен*Введенные_значения,Дата_платежа,""), "")</f>
        <v/>
      </c>
      <c r="D293" s="41" t="str">
        <f ca="1">IFERROR(IF(Кредит_не_выплачен*Введенные_значения,Начальный_баланс,""), "")</f>
        <v/>
      </c>
      <c r="E293" s="41" t="str">
        <f ca="1">IFERROR(IF(Кредит_не_выплачен*Введенные_значения,Ежемесячный_платеж,""), "")</f>
        <v/>
      </c>
      <c r="F293" s="41" t="str">
        <f ca="1">IFERROR(IF(Кредит_не_выплачен*Введенные_значения,Основной долг,""), "")</f>
        <v/>
      </c>
      <c r="G293" s="34" t="str">
        <f ca="1">IFERROR(IF(Кредит_не_выплачен*Введенные_значения,Процент,""), "")</f>
        <v/>
      </c>
      <c r="H293" s="41" t="str">
        <f ca="1">IFERROR(IF(Кредит_не_выплачен*Введенные_значения,Конечный_баланс,""), "")</f>
        <v/>
      </c>
      <c r="J293" s="69"/>
      <c r="K293" s="69"/>
      <c r="L293" s="69"/>
      <c r="M293" s="69"/>
      <c r="N293" s="69"/>
      <c r="O293" s="69"/>
      <c r="P293" s="69"/>
      <c r="Q293" s="69"/>
      <c r="R293" s="69"/>
      <c r="S293" s="69"/>
    </row>
    <row r="294" spans="2:19">
      <c r="B294" s="39" t="str">
        <f ca="1">IFERROR(IF(Кредит_не_выплачен*Введенные_значения,Номер_платежа,""), "")</f>
        <v/>
      </c>
      <c r="C294" s="40" t="str">
        <f ca="1">IFERROR(IF(Кредит_не_выплачен*Введенные_значения,Дата_платежа,""), "")</f>
        <v/>
      </c>
      <c r="D294" s="41" t="str">
        <f ca="1">IFERROR(IF(Кредит_не_выплачен*Введенные_значения,Начальный_баланс,""), "")</f>
        <v/>
      </c>
      <c r="E294" s="41" t="str">
        <f ca="1">IFERROR(IF(Кредит_не_выплачен*Введенные_значения,Ежемесячный_платеж,""), "")</f>
        <v/>
      </c>
      <c r="F294" s="41" t="str">
        <f ca="1">IFERROR(IF(Кредит_не_выплачен*Введенные_значения,Основной долг,""), "")</f>
        <v/>
      </c>
      <c r="G294" s="34" t="str">
        <f ca="1">IFERROR(IF(Кредит_не_выплачен*Введенные_значения,Процент,""), "")</f>
        <v/>
      </c>
      <c r="H294" s="41" t="str">
        <f ca="1">IFERROR(IF(Кредит_не_выплачен*Введенные_значения,Конечный_баланс,""), "")</f>
        <v/>
      </c>
      <c r="J294" s="69"/>
      <c r="K294" s="69"/>
      <c r="L294" s="69"/>
      <c r="M294" s="69"/>
      <c r="N294" s="69"/>
      <c r="O294" s="69"/>
      <c r="P294" s="69"/>
      <c r="Q294" s="69"/>
      <c r="R294" s="69"/>
      <c r="S294" s="69"/>
    </row>
    <row r="295" spans="2:19">
      <c r="B295" s="39" t="str">
        <f ca="1">IFERROR(IF(Кредит_не_выплачен*Введенные_значения,Номер_платежа,""), "")</f>
        <v/>
      </c>
      <c r="C295" s="40" t="str">
        <f ca="1">IFERROR(IF(Кредит_не_выплачен*Введенные_значения,Дата_платежа,""), "")</f>
        <v/>
      </c>
      <c r="D295" s="41" t="str">
        <f ca="1">IFERROR(IF(Кредит_не_выплачен*Введенные_значения,Начальный_баланс,""), "")</f>
        <v/>
      </c>
      <c r="E295" s="41" t="str">
        <f ca="1">IFERROR(IF(Кредит_не_выплачен*Введенные_значения,Ежемесячный_платеж,""), "")</f>
        <v/>
      </c>
      <c r="F295" s="41" t="str">
        <f ca="1">IFERROR(IF(Кредит_не_выплачен*Введенные_значения,Основной долг,""), "")</f>
        <v/>
      </c>
      <c r="G295" s="34" t="str">
        <f ca="1">IFERROR(IF(Кредит_не_выплачен*Введенные_значения,Процент,""), "")</f>
        <v/>
      </c>
      <c r="H295" s="41" t="str">
        <f ca="1">IFERROR(IF(Кредит_не_выплачен*Введенные_значения,Конечный_баланс,""), "")</f>
        <v/>
      </c>
      <c r="J295" s="69"/>
      <c r="K295" s="69"/>
      <c r="L295" s="69"/>
      <c r="M295" s="69"/>
      <c r="N295" s="69"/>
      <c r="O295" s="69"/>
      <c r="P295" s="69"/>
      <c r="Q295" s="69"/>
      <c r="R295" s="69"/>
      <c r="S295" s="69"/>
    </row>
    <row r="296" spans="2:19">
      <c r="B296" s="39" t="str">
        <f ca="1">IFERROR(IF(Кредит_не_выплачен*Введенные_значения,Номер_платежа,""), "")</f>
        <v/>
      </c>
      <c r="C296" s="40" t="str">
        <f ca="1">IFERROR(IF(Кредит_не_выплачен*Введенные_значения,Дата_платежа,""), "")</f>
        <v/>
      </c>
      <c r="D296" s="41" t="str">
        <f ca="1">IFERROR(IF(Кредит_не_выплачен*Введенные_значения,Начальный_баланс,""), "")</f>
        <v/>
      </c>
      <c r="E296" s="41" t="str">
        <f ca="1">IFERROR(IF(Кредит_не_выплачен*Введенные_значения,Ежемесячный_платеж,""), "")</f>
        <v/>
      </c>
      <c r="F296" s="41" t="str">
        <f ca="1">IFERROR(IF(Кредит_не_выплачен*Введенные_значения,Основной долг,""), "")</f>
        <v/>
      </c>
      <c r="G296" s="34" t="str">
        <f ca="1">IFERROR(IF(Кредит_не_выплачен*Введенные_значения,Процент,""), "")</f>
        <v/>
      </c>
      <c r="H296" s="41" t="str">
        <f ca="1">IFERROR(IF(Кредит_не_выплачен*Введенные_значения,Конечный_баланс,""), "")</f>
        <v/>
      </c>
      <c r="J296" s="69"/>
      <c r="K296" s="69"/>
      <c r="L296" s="69"/>
      <c r="M296" s="69"/>
      <c r="N296" s="69"/>
      <c r="O296" s="69"/>
      <c r="P296" s="69"/>
      <c r="Q296" s="69"/>
      <c r="R296" s="69"/>
      <c r="S296" s="69"/>
    </row>
    <row r="297" spans="2:19">
      <c r="B297" s="39" t="str">
        <f ca="1">IFERROR(IF(Кредит_не_выплачен*Введенные_значения,Номер_платежа,""), "")</f>
        <v/>
      </c>
      <c r="C297" s="40" t="str">
        <f ca="1">IFERROR(IF(Кредит_не_выплачен*Введенные_значения,Дата_платежа,""), "")</f>
        <v/>
      </c>
      <c r="D297" s="41" t="str">
        <f ca="1">IFERROR(IF(Кредит_не_выплачен*Введенные_значения,Начальный_баланс,""), "")</f>
        <v/>
      </c>
      <c r="E297" s="41" t="str">
        <f ca="1">IFERROR(IF(Кредит_не_выплачен*Введенные_значения,Ежемесячный_платеж,""), "")</f>
        <v/>
      </c>
      <c r="F297" s="41" t="str">
        <f ca="1">IFERROR(IF(Кредит_не_выплачен*Введенные_значения,Основной долг,""), "")</f>
        <v/>
      </c>
      <c r="G297" s="34" t="str">
        <f ca="1">IFERROR(IF(Кредит_не_выплачен*Введенные_значения,Процент,""), "")</f>
        <v/>
      </c>
      <c r="H297" s="41" t="str">
        <f ca="1">IFERROR(IF(Кредит_не_выплачен*Введенные_значения,Конечный_баланс,""), "")</f>
        <v/>
      </c>
      <c r="J297" s="69"/>
      <c r="K297" s="69"/>
      <c r="L297" s="69"/>
      <c r="M297" s="69"/>
      <c r="N297" s="69"/>
      <c r="O297" s="69"/>
      <c r="P297" s="69"/>
      <c r="Q297" s="69"/>
      <c r="R297" s="69"/>
      <c r="S297" s="69"/>
    </row>
    <row r="298" spans="2:19">
      <c r="B298" s="39" t="str">
        <f ca="1">IFERROR(IF(Кредит_не_выплачен*Введенные_значения,Номер_платежа,""), "")</f>
        <v/>
      </c>
      <c r="C298" s="40" t="str">
        <f ca="1">IFERROR(IF(Кредит_не_выплачен*Введенные_значения,Дата_платежа,""), "")</f>
        <v/>
      </c>
      <c r="D298" s="41" t="str">
        <f ca="1">IFERROR(IF(Кредит_не_выплачен*Введенные_значения,Начальный_баланс,""), "")</f>
        <v/>
      </c>
      <c r="E298" s="41" t="str">
        <f ca="1">IFERROR(IF(Кредит_не_выплачен*Введенные_значения,Ежемесячный_платеж,""), "")</f>
        <v/>
      </c>
      <c r="F298" s="41" t="str">
        <f ca="1">IFERROR(IF(Кредит_не_выплачен*Введенные_значения,Основной долг,""), "")</f>
        <v/>
      </c>
      <c r="G298" s="34" t="str">
        <f ca="1">IFERROR(IF(Кредит_не_выплачен*Введенные_значения,Процент,""), "")</f>
        <v/>
      </c>
      <c r="H298" s="41" t="str">
        <f ca="1">IFERROR(IF(Кредит_не_выплачен*Введенные_значения,Конечный_баланс,""), "")</f>
        <v/>
      </c>
      <c r="J298" s="69"/>
      <c r="K298" s="69"/>
      <c r="L298" s="69"/>
      <c r="M298" s="69"/>
      <c r="N298" s="69"/>
      <c r="O298" s="69"/>
      <c r="P298" s="69"/>
      <c r="Q298" s="69"/>
      <c r="R298" s="69"/>
      <c r="S298" s="69"/>
    </row>
    <row r="299" spans="2:19">
      <c r="B299" s="39" t="str">
        <f ca="1">IFERROR(IF(Кредит_не_выплачен*Введенные_значения,Номер_платежа,""), "")</f>
        <v/>
      </c>
      <c r="C299" s="40" t="str">
        <f ca="1">IFERROR(IF(Кредит_не_выплачен*Введенные_значения,Дата_платежа,""), "")</f>
        <v/>
      </c>
      <c r="D299" s="41" t="str">
        <f ca="1">IFERROR(IF(Кредит_не_выплачен*Введенные_значения,Начальный_баланс,""), "")</f>
        <v/>
      </c>
      <c r="E299" s="41" t="str">
        <f ca="1">IFERROR(IF(Кредит_не_выплачен*Введенные_значения,Ежемесячный_платеж,""), "")</f>
        <v/>
      </c>
      <c r="F299" s="41" t="str">
        <f ca="1">IFERROR(IF(Кредит_не_выплачен*Введенные_значения,Основной долг,""), "")</f>
        <v/>
      </c>
      <c r="G299" s="34" t="str">
        <f ca="1">IFERROR(IF(Кредит_не_выплачен*Введенные_значения,Процент,""), "")</f>
        <v/>
      </c>
      <c r="H299" s="41" t="str">
        <f ca="1">IFERROR(IF(Кредит_не_выплачен*Введенные_значения,Конечный_баланс,""), "")</f>
        <v/>
      </c>
      <c r="J299" s="69"/>
      <c r="K299" s="69"/>
      <c r="L299" s="69"/>
      <c r="M299" s="69"/>
      <c r="N299" s="69"/>
      <c r="O299" s="69"/>
      <c r="P299" s="69"/>
      <c r="Q299" s="69"/>
      <c r="R299" s="69"/>
      <c r="S299" s="69"/>
    </row>
    <row r="300" spans="2:19">
      <c r="B300" s="39" t="str">
        <f ca="1">IFERROR(IF(Кредит_не_выплачен*Введенные_значения,Номер_платежа,""), "")</f>
        <v/>
      </c>
      <c r="C300" s="40" t="str">
        <f ca="1">IFERROR(IF(Кредит_не_выплачен*Введенные_значения,Дата_платежа,""), "")</f>
        <v/>
      </c>
      <c r="D300" s="41" t="str">
        <f ca="1">IFERROR(IF(Кредит_не_выплачен*Введенные_значения,Начальный_баланс,""), "")</f>
        <v/>
      </c>
      <c r="E300" s="41" t="str">
        <f ca="1">IFERROR(IF(Кредит_не_выплачен*Введенные_значения,Ежемесячный_платеж,""), "")</f>
        <v/>
      </c>
      <c r="F300" s="41" t="str">
        <f ca="1">IFERROR(IF(Кредит_не_выплачен*Введенные_значения,Основной долг,""), "")</f>
        <v/>
      </c>
      <c r="G300" s="34" t="str">
        <f ca="1">IFERROR(IF(Кредит_не_выплачен*Введенные_значения,Процент,""), "")</f>
        <v/>
      </c>
      <c r="H300" s="41" t="str">
        <f ca="1">IFERROR(IF(Кредит_не_выплачен*Введенные_значения,Конечный_баланс,""), "")</f>
        <v/>
      </c>
      <c r="J300" s="69"/>
      <c r="K300" s="69"/>
      <c r="L300" s="69"/>
      <c r="M300" s="69"/>
      <c r="N300" s="69"/>
      <c r="O300" s="69"/>
      <c r="P300" s="69"/>
      <c r="Q300" s="69"/>
      <c r="R300" s="69"/>
      <c r="S300" s="69"/>
    </row>
    <row r="301" spans="2:19">
      <c r="B301" s="39" t="str">
        <f ca="1">IFERROR(IF(Кредит_не_выплачен*Введенные_значения,Номер_платежа,""), "")</f>
        <v/>
      </c>
      <c r="C301" s="40" t="str">
        <f ca="1">IFERROR(IF(Кредит_не_выплачен*Введенные_значения,Дата_платежа,""), "")</f>
        <v/>
      </c>
      <c r="D301" s="41" t="str">
        <f ca="1">IFERROR(IF(Кредит_не_выплачен*Введенные_значения,Начальный_баланс,""), "")</f>
        <v/>
      </c>
      <c r="E301" s="41" t="str">
        <f ca="1">IFERROR(IF(Кредит_не_выплачен*Введенные_значения,Ежемесячный_платеж,""), "")</f>
        <v/>
      </c>
      <c r="F301" s="41" t="str">
        <f ca="1">IFERROR(IF(Кредит_не_выплачен*Введенные_значения,Основной долг,""), "")</f>
        <v/>
      </c>
      <c r="G301" s="34" t="str">
        <f ca="1">IFERROR(IF(Кредит_не_выплачен*Введенные_значения,Процент,""), "")</f>
        <v/>
      </c>
      <c r="H301" s="41" t="str">
        <f ca="1">IFERROR(IF(Кредит_не_выплачен*Введенные_значения,Конечный_баланс,""), "")</f>
        <v/>
      </c>
      <c r="J301" s="69"/>
      <c r="K301" s="69"/>
      <c r="L301" s="69"/>
      <c r="M301" s="69"/>
      <c r="N301" s="69"/>
      <c r="O301" s="69"/>
      <c r="P301" s="69"/>
      <c r="Q301" s="69"/>
      <c r="R301" s="69"/>
      <c r="S301" s="69"/>
    </row>
    <row r="302" spans="2:19">
      <c r="B302" s="39" t="str">
        <f ca="1">IFERROR(IF(Кредит_не_выплачен*Введенные_значения,Номер_платежа,""), "")</f>
        <v/>
      </c>
      <c r="C302" s="40" t="str">
        <f ca="1">IFERROR(IF(Кредит_не_выплачен*Введенные_значения,Дата_платежа,""), "")</f>
        <v/>
      </c>
      <c r="D302" s="41" t="str">
        <f ca="1">IFERROR(IF(Кредит_не_выплачен*Введенные_значения,Начальный_баланс,""), "")</f>
        <v/>
      </c>
      <c r="E302" s="41" t="str">
        <f ca="1">IFERROR(IF(Кредит_не_выплачен*Введенные_значения,Ежемесячный_платеж,""), "")</f>
        <v/>
      </c>
      <c r="F302" s="41" t="str">
        <f ca="1">IFERROR(IF(Кредит_не_выплачен*Введенные_значения,Основной долг,""), "")</f>
        <v/>
      </c>
      <c r="G302" s="34" t="str">
        <f ca="1">IFERROR(IF(Кредит_не_выплачен*Введенные_значения,Процент,""), "")</f>
        <v/>
      </c>
      <c r="H302" s="41" t="str">
        <f ca="1">IFERROR(IF(Кредит_не_выплачен*Введенные_значения,Конечный_баланс,""), "")</f>
        <v/>
      </c>
      <c r="J302" s="69"/>
      <c r="K302" s="69"/>
      <c r="L302" s="69"/>
      <c r="M302" s="69"/>
      <c r="N302" s="69"/>
      <c r="O302" s="69"/>
      <c r="P302" s="69"/>
      <c r="Q302" s="69"/>
      <c r="R302" s="69"/>
      <c r="S302" s="69"/>
    </row>
    <row r="303" spans="2:19">
      <c r="B303" s="39" t="str">
        <f ca="1">IFERROR(IF(Кредит_не_выплачен*Введенные_значения,Номер_платежа,""), "")</f>
        <v/>
      </c>
      <c r="C303" s="40" t="str">
        <f ca="1">IFERROR(IF(Кредит_не_выплачен*Введенные_значения,Дата_платежа,""), "")</f>
        <v/>
      </c>
      <c r="D303" s="41" t="str">
        <f ca="1">IFERROR(IF(Кредит_не_выплачен*Введенные_значения,Начальный_баланс,""), "")</f>
        <v/>
      </c>
      <c r="E303" s="41" t="str">
        <f ca="1">IFERROR(IF(Кредит_не_выплачен*Введенные_значения,Ежемесячный_платеж,""), "")</f>
        <v/>
      </c>
      <c r="F303" s="41" t="str">
        <f ca="1">IFERROR(IF(Кредит_не_выплачен*Введенные_значения,Основной долг,""), "")</f>
        <v/>
      </c>
      <c r="G303" s="34" t="str">
        <f ca="1">IFERROR(IF(Кредит_не_выплачен*Введенные_значения,Процент,""), "")</f>
        <v/>
      </c>
      <c r="H303" s="41" t="str">
        <f ca="1">IFERROR(IF(Кредит_не_выплачен*Введенные_значения,Конечный_баланс,""), "")</f>
        <v/>
      </c>
      <c r="J303" s="69"/>
      <c r="K303" s="69"/>
      <c r="L303" s="69"/>
      <c r="M303" s="69"/>
      <c r="N303" s="69"/>
      <c r="O303" s="69"/>
      <c r="P303" s="69"/>
      <c r="Q303" s="69"/>
      <c r="R303" s="69"/>
      <c r="S303" s="69"/>
    </row>
    <row r="304" spans="2:19">
      <c r="B304" s="39" t="str">
        <f ca="1">IFERROR(IF(Кредит_не_выплачен*Введенные_значения,Номер_платежа,""), "")</f>
        <v/>
      </c>
      <c r="C304" s="40" t="str">
        <f ca="1">IFERROR(IF(Кредит_не_выплачен*Введенные_значения,Дата_платежа,""), "")</f>
        <v/>
      </c>
      <c r="D304" s="41" t="str">
        <f ca="1">IFERROR(IF(Кредит_не_выплачен*Введенные_значения,Начальный_баланс,""), "")</f>
        <v/>
      </c>
      <c r="E304" s="41" t="str">
        <f ca="1">IFERROR(IF(Кредит_не_выплачен*Введенные_значения,Ежемесячный_платеж,""), "")</f>
        <v/>
      </c>
      <c r="F304" s="41" t="str">
        <f ca="1">IFERROR(IF(Кредит_не_выплачен*Введенные_значения,Основной долг,""), "")</f>
        <v/>
      </c>
      <c r="G304" s="34" t="str">
        <f ca="1">IFERROR(IF(Кредит_не_выплачен*Введенные_значения,Процент,""), "")</f>
        <v/>
      </c>
      <c r="H304" s="41" t="str">
        <f ca="1">IFERROR(IF(Кредит_не_выплачен*Введенные_значения,Конечный_баланс,""), "")</f>
        <v/>
      </c>
      <c r="J304" s="69"/>
      <c r="K304" s="69"/>
      <c r="L304" s="69"/>
      <c r="M304" s="69"/>
      <c r="N304" s="69"/>
      <c r="O304" s="69"/>
      <c r="P304" s="69"/>
      <c r="Q304" s="69"/>
      <c r="R304" s="69"/>
      <c r="S304" s="69"/>
    </row>
    <row r="305" spans="2:19">
      <c r="B305" s="39" t="str">
        <f ca="1">IFERROR(IF(Кредит_не_выплачен*Введенные_значения,Номер_платежа,""), "")</f>
        <v/>
      </c>
      <c r="C305" s="40" t="str">
        <f ca="1">IFERROR(IF(Кредит_не_выплачен*Введенные_значения,Дата_платежа,""), "")</f>
        <v/>
      </c>
      <c r="D305" s="41" t="str">
        <f ca="1">IFERROR(IF(Кредит_не_выплачен*Введенные_значения,Начальный_баланс,""), "")</f>
        <v/>
      </c>
      <c r="E305" s="41" t="str">
        <f ca="1">IFERROR(IF(Кредит_не_выплачен*Введенные_значения,Ежемесячный_платеж,""), "")</f>
        <v/>
      </c>
      <c r="F305" s="41" t="str">
        <f ca="1">IFERROR(IF(Кредит_не_выплачен*Введенные_значения,Основной долг,""), "")</f>
        <v/>
      </c>
      <c r="G305" s="34" t="str">
        <f ca="1">IFERROR(IF(Кредит_не_выплачен*Введенные_значения,Процент,""), "")</f>
        <v/>
      </c>
      <c r="H305" s="41" t="str">
        <f ca="1">IFERROR(IF(Кредит_не_выплачен*Введенные_значения,Конечный_баланс,""), "")</f>
        <v/>
      </c>
      <c r="J305" s="69"/>
      <c r="K305" s="69"/>
      <c r="L305" s="69"/>
      <c r="M305" s="69"/>
      <c r="N305" s="69"/>
      <c r="O305" s="69"/>
      <c r="P305" s="69"/>
      <c r="Q305" s="69"/>
      <c r="R305" s="69"/>
      <c r="S305" s="69"/>
    </row>
    <row r="306" spans="2:19">
      <c r="B306" s="39" t="str">
        <f ca="1">IFERROR(IF(Кредит_не_выплачен*Введенные_значения,Номер_платежа,""), "")</f>
        <v/>
      </c>
      <c r="C306" s="40" t="str">
        <f ca="1">IFERROR(IF(Кредит_не_выплачен*Введенные_значения,Дата_платежа,""), "")</f>
        <v/>
      </c>
      <c r="D306" s="41" t="str">
        <f ca="1">IFERROR(IF(Кредит_не_выплачен*Введенные_значения,Начальный_баланс,""), "")</f>
        <v/>
      </c>
      <c r="E306" s="41" t="str">
        <f ca="1">IFERROR(IF(Кредит_не_выплачен*Введенные_значения,Ежемесячный_платеж,""), "")</f>
        <v/>
      </c>
      <c r="F306" s="41" t="str">
        <f ca="1">IFERROR(IF(Кредит_не_выплачен*Введенные_значения,Основной долг,""), "")</f>
        <v/>
      </c>
      <c r="G306" s="34" t="str">
        <f ca="1">IFERROR(IF(Кредит_не_выплачен*Введенные_значения,Процент,""), "")</f>
        <v/>
      </c>
      <c r="H306" s="41" t="str">
        <f ca="1">IFERROR(IF(Кредит_не_выплачен*Введенные_значения,Конечный_баланс,""), "")</f>
        <v/>
      </c>
      <c r="J306" s="69"/>
      <c r="K306" s="69"/>
      <c r="L306" s="69"/>
      <c r="M306" s="69"/>
      <c r="N306" s="69"/>
      <c r="O306" s="69"/>
      <c r="P306" s="69"/>
      <c r="Q306" s="69"/>
      <c r="R306" s="69"/>
      <c r="S306" s="69"/>
    </row>
    <row r="307" spans="2:19">
      <c r="B307" s="39" t="str">
        <f ca="1">IFERROR(IF(Кредит_не_выплачен*Введенные_значения,Номер_платежа,""), "")</f>
        <v/>
      </c>
      <c r="C307" s="40" t="str">
        <f ca="1">IFERROR(IF(Кредит_не_выплачен*Введенные_значения,Дата_платежа,""), "")</f>
        <v/>
      </c>
      <c r="D307" s="41" t="str">
        <f ca="1">IFERROR(IF(Кредит_не_выплачен*Введенные_значения,Начальный_баланс,""), "")</f>
        <v/>
      </c>
      <c r="E307" s="41" t="str">
        <f ca="1">IFERROR(IF(Кредит_не_выплачен*Введенные_значения,Ежемесячный_платеж,""), "")</f>
        <v/>
      </c>
      <c r="F307" s="41" t="str">
        <f ca="1">IFERROR(IF(Кредит_не_выплачен*Введенные_значения,Основной долг,""), "")</f>
        <v/>
      </c>
      <c r="G307" s="34" t="str">
        <f ca="1">IFERROR(IF(Кредит_не_выплачен*Введенные_значения,Процент,""), "")</f>
        <v/>
      </c>
      <c r="H307" s="41" t="str">
        <f ca="1">IFERROR(IF(Кредит_не_выплачен*Введенные_значения,Конечный_баланс,""), "")</f>
        <v/>
      </c>
      <c r="J307" s="69"/>
      <c r="K307" s="69"/>
      <c r="L307" s="69"/>
      <c r="M307" s="69"/>
      <c r="N307" s="69"/>
      <c r="O307" s="69"/>
      <c r="P307" s="69"/>
      <c r="Q307" s="69"/>
      <c r="R307" s="69"/>
      <c r="S307" s="69"/>
    </row>
    <row r="308" spans="2:19">
      <c r="B308" s="39" t="str">
        <f ca="1">IFERROR(IF(Кредит_не_выплачен*Введенные_значения,Номер_платежа,""), "")</f>
        <v/>
      </c>
      <c r="C308" s="40" t="str">
        <f ca="1">IFERROR(IF(Кредит_не_выплачен*Введенные_значения,Дата_платежа,""), "")</f>
        <v/>
      </c>
      <c r="D308" s="41" t="str">
        <f ca="1">IFERROR(IF(Кредит_не_выплачен*Введенные_значения,Начальный_баланс,""), "")</f>
        <v/>
      </c>
      <c r="E308" s="41" t="str">
        <f ca="1">IFERROR(IF(Кредит_не_выплачен*Введенные_значения,Ежемесячный_платеж,""), "")</f>
        <v/>
      </c>
      <c r="F308" s="41" t="str">
        <f ca="1">IFERROR(IF(Кредит_не_выплачен*Введенные_значения,Основной долг,""), "")</f>
        <v/>
      </c>
      <c r="G308" s="34" t="str">
        <f ca="1">IFERROR(IF(Кредит_не_выплачен*Введенные_значения,Процент,""), "")</f>
        <v/>
      </c>
      <c r="H308" s="41" t="str">
        <f ca="1">IFERROR(IF(Кредит_не_выплачен*Введенные_значения,Конечный_баланс,""), "")</f>
        <v/>
      </c>
      <c r="J308" s="69"/>
      <c r="K308" s="69"/>
      <c r="L308" s="69"/>
      <c r="M308" s="69"/>
      <c r="N308" s="69"/>
      <c r="O308" s="69"/>
      <c r="P308" s="69"/>
      <c r="Q308" s="69"/>
      <c r="R308" s="69"/>
      <c r="S308" s="69"/>
    </row>
    <row r="309" spans="2:19">
      <c r="B309" s="39" t="str">
        <f ca="1">IFERROR(IF(Кредит_не_выплачен*Введенные_значения,Номер_платежа,""), "")</f>
        <v/>
      </c>
      <c r="C309" s="40" t="str">
        <f ca="1">IFERROR(IF(Кредит_не_выплачен*Введенные_значения,Дата_платежа,""), "")</f>
        <v/>
      </c>
      <c r="D309" s="41" t="str">
        <f ca="1">IFERROR(IF(Кредит_не_выплачен*Введенные_значения,Начальный_баланс,""), "")</f>
        <v/>
      </c>
      <c r="E309" s="41" t="str">
        <f ca="1">IFERROR(IF(Кредит_не_выплачен*Введенные_значения,Ежемесячный_платеж,""), "")</f>
        <v/>
      </c>
      <c r="F309" s="41" t="str">
        <f ca="1">IFERROR(IF(Кредит_не_выплачен*Введенные_значения,Основной долг,""), "")</f>
        <v/>
      </c>
      <c r="G309" s="34" t="str">
        <f ca="1">IFERROR(IF(Кредит_не_выплачен*Введенные_значения,Процент,""), "")</f>
        <v/>
      </c>
      <c r="H309" s="41" t="str">
        <f ca="1">IFERROR(IF(Кредит_не_выплачен*Введенные_значения,Конечный_баланс,""), "")</f>
        <v/>
      </c>
      <c r="J309" s="69"/>
      <c r="K309" s="69"/>
      <c r="L309" s="69"/>
      <c r="M309" s="69"/>
      <c r="N309" s="69"/>
      <c r="O309" s="69"/>
      <c r="P309" s="69"/>
      <c r="Q309" s="69"/>
      <c r="R309" s="69"/>
      <c r="S309" s="69"/>
    </row>
    <row r="310" spans="2:19">
      <c r="B310" s="39" t="str">
        <f ca="1">IFERROR(IF(Кредит_не_выплачен*Введенные_значения,Номер_платежа,""), "")</f>
        <v/>
      </c>
      <c r="C310" s="40" t="str">
        <f ca="1">IFERROR(IF(Кредит_не_выплачен*Введенные_значения,Дата_платежа,""), "")</f>
        <v/>
      </c>
      <c r="D310" s="41" t="str">
        <f ca="1">IFERROR(IF(Кредит_не_выплачен*Введенные_значения,Начальный_баланс,""), "")</f>
        <v/>
      </c>
      <c r="E310" s="41" t="str">
        <f ca="1">IFERROR(IF(Кредит_не_выплачен*Введенные_значения,Ежемесячный_платеж,""), "")</f>
        <v/>
      </c>
      <c r="F310" s="41" t="str">
        <f ca="1">IFERROR(IF(Кредит_не_выплачен*Введенные_значения,Основной долг,""), "")</f>
        <v/>
      </c>
      <c r="G310" s="34" t="str">
        <f ca="1">IFERROR(IF(Кредит_не_выплачен*Введенные_значения,Процент,""), "")</f>
        <v/>
      </c>
      <c r="H310" s="41" t="str">
        <f ca="1">IFERROR(IF(Кредит_не_выплачен*Введенные_значения,Конечный_баланс,""), "")</f>
        <v/>
      </c>
      <c r="J310" s="69"/>
      <c r="K310" s="69"/>
      <c r="L310" s="69"/>
      <c r="M310" s="69"/>
      <c r="N310" s="69"/>
      <c r="O310" s="69"/>
      <c r="P310" s="69"/>
      <c r="Q310" s="69"/>
      <c r="R310" s="69"/>
      <c r="S310" s="69"/>
    </row>
    <row r="311" spans="2:19">
      <c r="B311" s="39" t="str">
        <f ca="1">IFERROR(IF(Кредит_не_выплачен*Введенные_значения,Номер_платежа,""), "")</f>
        <v/>
      </c>
      <c r="C311" s="40" t="str">
        <f ca="1">IFERROR(IF(Кредит_не_выплачен*Введенные_значения,Дата_платежа,""), "")</f>
        <v/>
      </c>
      <c r="D311" s="41" t="str">
        <f ca="1">IFERROR(IF(Кредит_не_выплачен*Введенные_значения,Начальный_баланс,""), "")</f>
        <v/>
      </c>
      <c r="E311" s="41" t="str">
        <f ca="1">IFERROR(IF(Кредит_не_выплачен*Введенные_значения,Ежемесячный_платеж,""), "")</f>
        <v/>
      </c>
      <c r="F311" s="41" t="str">
        <f ca="1">IFERROR(IF(Кредит_не_выплачен*Введенные_значения,Основной долг,""), "")</f>
        <v/>
      </c>
      <c r="G311" s="34" t="str">
        <f ca="1">IFERROR(IF(Кредит_не_выплачен*Введенные_значения,Процент,""), "")</f>
        <v/>
      </c>
      <c r="H311" s="41" t="str">
        <f ca="1">IFERROR(IF(Кредит_не_выплачен*Введенные_значения,Конечный_баланс,""), "")</f>
        <v/>
      </c>
      <c r="J311" s="69"/>
      <c r="K311" s="69"/>
      <c r="L311" s="69"/>
      <c r="M311" s="69"/>
      <c r="N311" s="69"/>
      <c r="O311" s="69"/>
      <c r="P311" s="69"/>
      <c r="Q311" s="69"/>
      <c r="R311" s="69"/>
      <c r="S311" s="69"/>
    </row>
    <row r="312" spans="2:19">
      <c r="B312" s="39" t="str">
        <f ca="1">IFERROR(IF(Кредит_не_выплачен*Введенные_значения,Номер_платежа,""), "")</f>
        <v/>
      </c>
      <c r="C312" s="40" t="str">
        <f ca="1">IFERROR(IF(Кредит_не_выплачен*Введенные_значения,Дата_платежа,""), "")</f>
        <v/>
      </c>
      <c r="D312" s="41" t="str">
        <f ca="1">IFERROR(IF(Кредит_не_выплачен*Введенные_значения,Начальный_баланс,""), "")</f>
        <v/>
      </c>
      <c r="E312" s="41" t="str">
        <f ca="1">IFERROR(IF(Кредит_не_выплачен*Введенные_значения,Ежемесячный_платеж,""), "")</f>
        <v/>
      </c>
      <c r="F312" s="41" t="str">
        <f ca="1">IFERROR(IF(Кредит_не_выплачен*Введенные_значения,Основной долг,""), "")</f>
        <v/>
      </c>
      <c r="G312" s="34" t="str">
        <f ca="1">IFERROR(IF(Кредит_не_выплачен*Введенные_значения,Процент,""), "")</f>
        <v/>
      </c>
      <c r="H312" s="41" t="str">
        <f ca="1">IFERROR(IF(Кредит_не_выплачен*Введенные_значения,Конечный_баланс,""), "")</f>
        <v/>
      </c>
      <c r="J312" s="69"/>
      <c r="K312" s="69"/>
      <c r="L312" s="69"/>
      <c r="M312" s="69"/>
      <c r="N312" s="69"/>
      <c r="O312" s="69"/>
      <c r="P312" s="69"/>
      <c r="Q312" s="69"/>
      <c r="R312" s="69"/>
      <c r="S312" s="69"/>
    </row>
    <row r="313" spans="2:19">
      <c r="B313" s="39" t="str">
        <f ca="1">IFERROR(IF(Кредит_не_выплачен*Введенные_значения,Номер_платежа,""), "")</f>
        <v/>
      </c>
      <c r="C313" s="40" t="str">
        <f ca="1">IFERROR(IF(Кредит_не_выплачен*Введенные_значения,Дата_платежа,""), "")</f>
        <v/>
      </c>
      <c r="D313" s="41" t="str">
        <f ca="1">IFERROR(IF(Кредит_не_выплачен*Введенные_значения,Начальный_баланс,""), "")</f>
        <v/>
      </c>
      <c r="E313" s="41" t="str">
        <f ca="1">IFERROR(IF(Кредит_не_выплачен*Введенные_значения,Ежемесячный_платеж,""), "")</f>
        <v/>
      </c>
      <c r="F313" s="41" t="str">
        <f ca="1">IFERROR(IF(Кредит_не_выплачен*Введенные_значения,Основной долг,""), "")</f>
        <v/>
      </c>
      <c r="G313" s="34" t="str">
        <f ca="1">IFERROR(IF(Кредит_не_выплачен*Введенные_значения,Процент,""), "")</f>
        <v/>
      </c>
      <c r="H313" s="41" t="str">
        <f ca="1">IFERROR(IF(Кредит_не_выплачен*Введенные_значения,Конечный_баланс,""), "")</f>
        <v/>
      </c>
      <c r="J313" s="69"/>
      <c r="K313" s="69"/>
      <c r="L313" s="69"/>
      <c r="M313" s="69"/>
      <c r="N313" s="69"/>
      <c r="O313" s="69"/>
      <c r="P313" s="69"/>
      <c r="Q313" s="69"/>
      <c r="R313" s="69"/>
      <c r="S313" s="69"/>
    </row>
    <row r="314" spans="2:19">
      <c r="B314" s="39" t="str">
        <f ca="1">IFERROR(IF(Кредит_не_выплачен*Введенные_значения,Номер_платежа,""), "")</f>
        <v/>
      </c>
      <c r="C314" s="40" t="str">
        <f ca="1">IFERROR(IF(Кредит_не_выплачен*Введенные_значения,Дата_платежа,""), "")</f>
        <v/>
      </c>
      <c r="D314" s="41" t="str">
        <f ca="1">IFERROR(IF(Кредит_не_выплачен*Введенные_значения,Начальный_баланс,""), "")</f>
        <v/>
      </c>
      <c r="E314" s="41" t="str">
        <f ca="1">IFERROR(IF(Кредит_не_выплачен*Введенные_значения,Ежемесячный_платеж,""), "")</f>
        <v/>
      </c>
      <c r="F314" s="41" t="str">
        <f ca="1">IFERROR(IF(Кредит_не_выплачен*Введенные_значения,Основной долг,""), "")</f>
        <v/>
      </c>
      <c r="G314" s="34" t="str">
        <f ca="1">IFERROR(IF(Кредит_не_выплачен*Введенные_значения,Процент,""), "")</f>
        <v/>
      </c>
      <c r="H314" s="41" t="str">
        <f ca="1">IFERROR(IF(Кредит_не_выплачен*Введенные_значения,Конечный_баланс,""), "")</f>
        <v/>
      </c>
      <c r="J314" s="69"/>
      <c r="K314" s="69"/>
      <c r="L314" s="69"/>
      <c r="M314" s="69"/>
      <c r="N314" s="69"/>
      <c r="O314" s="69"/>
      <c r="P314" s="69"/>
      <c r="Q314" s="69"/>
      <c r="R314" s="69"/>
      <c r="S314" s="69"/>
    </row>
    <row r="315" spans="2:19">
      <c r="B315" s="39" t="str">
        <f ca="1">IFERROR(IF(Кредит_не_выплачен*Введенные_значения,Номер_платежа,""), "")</f>
        <v/>
      </c>
      <c r="C315" s="40" t="str">
        <f ca="1">IFERROR(IF(Кредит_не_выплачен*Введенные_значения,Дата_платежа,""), "")</f>
        <v/>
      </c>
      <c r="D315" s="41" t="str">
        <f ca="1">IFERROR(IF(Кредит_не_выплачен*Введенные_значения,Начальный_баланс,""), "")</f>
        <v/>
      </c>
      <c r="E315" s="41" t="str">
        <f ca="1">IFERROR(IF(Кредит_не_выплачен*Введенные_значения,Ежемесячный_платеж,""), "")</f>
        <v/>
      </c>
      <c r="F315" s="41" t="str">
        <f ca="1">IFERROR(IF(Кредит_не_выплачен*Введенные_значения,Основной долг,""), "")</f>
        <v/>
      </c>
      <c r="G315" s="34" t="str">
        <f ca="1">IFERROR(IF(Кредит_не_выплачен*Введенные_значения,Процент,""), "")</f>
        <v/>
      </c>
      <c r="H315" s="41" t="str">
        <f ca="1">IFERROR(IF(Кредит_не_выплачен*Введенные_значения,Конечный_баланс,""), "")</f>
        <v/>
      </c>
      <c r="J315" s="69"/>
      <c r="K315" s="69"/>
      <c r="L315" s="69"/>
      <c r="M315" s="69"/>
      <c r="N315" s="69"/>
      <c r="O315" s="69"/>
      <c r="P315" s="69"/>
      <c r="Q315" s="69"/>
      <c r="R315" s="69"/>
      <c r="S315" s="69"/>
    </row>
    <row r="316" spans="2:19">
      <c r="B316" s="39" t="str">
        <f ca="1">IFERROR(IF(Кредит_не_выплачен*Введенные_значения,Номер_платежа,""), "")</f>
        <v/>
      </c>
      <c r="C316" s="40" t="str">
        <f ca="1">IFERROR(IF(Кредит_не_выплачен*Введенные_значения,Дата_платежа,""), "")</f>
        <v/>
      </c>
      <c r="D316" s="41" t="str">
        <f ca="1">IFERROR(IF(Кредит_не_выплачен*Введенные_значения,Начальный_баланс,""), "")</f>
        <v/>
      </c>
      <c r="E316" s="41" t="str">
        <f ca="1">IFERROR(IF(Кредит_не_выплачен*Введенные_значения,Ежемесячный_платеж,""), "")</f>
        <v/>
      </c>
      <c r="F316" s="41" t="str">
        <f ca="1">IFERROR(IF(Кредит_не_выплачен*Введенные_значения,Основной долг,""), "")</f>
        <v/>
      </c>
      <c r="G316" s="34" t="str">
        <f ca="1">IFERROR(IF(Кредит_не_выплачен*Введенные_значения,Процент,""), "")</f>
        <v/>
      </c>
      <c r="H316" s="41" t="str">
        <f ca="1">IFERROR(IF(Кредит_не_выплачен*Введенные_значения,Конечный_баланс,""), "")</f>
        <v/>
      </c>
      <c r="J316" s="69"/>
      <c r="K316" s="69"/>
      <c r="L316" s="69"/>
      <c r="M316" s="69"/>
      <c r="N316" s="69"/>
      <c r="O316" s="69"/>
      <c r="P316" s="69"/>
      <c r="Q316" s="69"/>
      <c r="R316" s="69"/>
      <c r="S316" s="69"/>
    </row>
    <row r="317" spans="2:19">
      <c r="B317" s="39" t="str">
        <f ca="1">IFERROR(IF(Кредит_не_выплачен*Введенные_значения,Номер_платежа,""), "")</f>
        <v/>
      </c>
      <c r="C317" s="40" t="str">
        <f ca="1">IFERROR(IF(Кредит_не_выплачен*Введенные_значения,Дата_платежа,""), "")</f>
        <v/>
      </c>
      <c r="D317" s="41" t="str">
        <f ca="1">IFERROR(IF(Кредит_не_выплачен*Введенные_значения,Начальный_баланс,""), "")</f>
        <v/>
      </c>
      <c r="E317" s="41" t="str">
        <f ca="1">IFERROR(IF(Кредит_не_выплачен*Введенные_значения,Ежемесячный_платеж,""), "")</f>
        <v/>
      </c>
      <c r="F317" s="41" t="str">
        <f ca="1">IFERROR(IF(Кредит_не_выплачен*Введенные_значения,Основной долг,""), "")</f>
        <v/>
      </c>
      <c r="G317" s="34" t="str">
        <f ca="1">IFERROR(IF(Кредит_не_выплачен*Введенные_значения,Процент,""), "")</f>
        <v/>
      </c>
      <c r="H317" s="41" t="str">
        <f ca="1">IFERROR(IF(Кредит_не_выплачен*Введенные_значения,Конечный_баланс,""), "")</f>
        <v/>
      </c>
      <c r="J317" s="69"/>
      <c r="K317" s="69"/>
      <c r="L317" s="69"/>
      <c r="M317" s="69"/>
      <c r="N317" s="69"/>
      <c r="O317" s="69"/>
      <c r="P317" s="69"/>
      <c r="Q317" s="69"/>
      <c r="R317" s="69"/>
      <c r="S317" s="69"/>
    </row>
    <row r="318" spans="2:19">
      <c r="B318" s="39" t="str">
        <f ca="1">IFERROR(IF(Кредит_не_выплачен*Введенные_значения,Номер_платежа,""), "")</f>
        <v/>
      </c>
      <c r="C318" s="40" t="str">
        <f ca="1">IFERROR(IF(Кредит_не_выплачен*Введенные_значения,Дата_платежа,""), "")</f>
        <v/>
      </c>
      <c r="D318" s="41" t="str">
        <f ca="1">IFERROR(IF(Кредит_не_выплачен*Введенные_значения,Начальный_баланс,""), "")</f>
        <v/>
      </c>
      <c r="E318" s="41" t="str">
        <f ca="1">IFERROR(IF(Кредит_не_выплачен*Введенные_значения,Ежемесячный_платеж,""), "")</f>
        <v/>
      </c>
      <c r="F318" s="41" t="str">
        <f ca="1">IFERROR(IF(Кредит_не_выплачен*Введенные_значения,Основной долг,""), "")</f>
        <v/>
      </c>
      <c r="G318" s="34" t="str">
        <f ca="1">IFERROR(IF(Кредит_не_выплачен*Введенные_значения,Процент,""), "")</f>
        <v/>
      </c>
      <c r="H318" s="41" t="str">
        <f ca="1">IFERROR(IF(Кредит_не_выплачен*Введенные_значения,Конечный_баланс,""), "")</f>
        <v/>
      </c>
      <c r="J318" s="69"/>
      <c r="K318" s="69"/>
      <c r="L318" s="69"/>
      <c r="M318" s="69"/>
      <c r="N318" s="69"/>
      <c r="O318" s="69"/>
      <c r="P318" s="69"/>
      <c r="Q318" s="69"/>
      <c r="R318" s="69"/>
      <c r="S318" s="69"/>
    </row>
    <row r="319" spans="2:19">
      <c r="B319" s="39" t="str">
        <f ca="1">IFERROR(IF(Кредит_не_выплачен*Введенные_значения,Номер_платежа,""), "")</f>
        <v/>
      </c>
      <c r="C319" s="40" t="str">
        <f ca="1">IFERROR(IF(Кредит_не_выплачен*Введенные_значения,Дата_платежа,""), "")</f>
        <v/>
      </c>
      <c r="D319" s="41" t="str">
        <f ca="1">IFERROR(IF(Кредит_не_выплачен*Введенные_значения,Начальный_баланс,""), "")</f>
        <v/>
      </c>
      <c r="E319" s="41" t="str">
        <f ca="1">IFERROR(IF(Кредит_не_выплачен*Введенные_значения,Ежемесячный_платеж,""), "")</f>
        <v/>
      </c>
      <c r="F319" s="41" t="str">
        <f ca="1">IFERROR(IF(Кредит_не_выплачен*Введенные_значения,Основной долг,""), "")</f>
        <v/>
      </c>
      <c r="G319" s="34" t="str">
        <f ca="1">IFERROR(IF(Кредит_не_выплачен*Введенные_значения,Процент,""), "")</f>
        <v/>
      </c>
      <c r="H319" s="41" t="str">
        <f ca="1">IFERROR(IF(Кредит_не_выплачен*Введенные_значения,Конечный_баланс,""), "")</f>
        <v/>
      </c>
      <c r="J319" s="69"/>
      <c r="K319" s="69"/>
      <c r="L319" s="69"/>
      <c r="M319" s="69"/>
      <c r="N319" s="69"/>
      <c r="O319" s="69"/>
      <c r="P319" s="69"/>
      <c r="Q319" s="69"/>
      <c r="R319" s="69"/>
      <c r="S319" s="69"/>
    </row>
    <row r="320" spans="2:19">
      <c r="B320" s="39" t="str">
        <f ca="1">IFERROR(IF(Кредит_не_выплачен*Введенные_значения,Номер_платежа,""), "")</f>
        <v/>
      </c>
      <c r="C320" s="40" t="str">
        <f ca="1">IFERROR(IF(Кредит_не_выплачен*Введенные_значения,Дата_платежа,""), "")</f>
        <v/>
      </c>
      <c r="D320" s="41" t="str">
        <f ca="1">IFERROR(IF(Кредит_не_выплачен*Введенные_значения,Начальный_баланс,""), "")</f>
        <v/>
      </c>
      <c r="E320" s="41" t="str">
        <f ca="1">IFERROR(IF(Кредит_не_выплачен*Введенные_значения,Ежемесячный_платеж,""), "")</f>
        <v/>
      </c>
      <c r="F320" s="41" t="str">
        <f ca="1">IFERROR(IF(Кредит_не_выплачен*Введенные_значения,Основной долг,""), "")</f>
        <v/>
      </c>
      <c r="G320" s="34" t="str">
        <f ca="1">IFERROR(IF(Кредит_не_выплачен*Введенные_значения,Процент,""), "")</f>
        <v/>
      </c>
      <c r="H320" s="41" t="str">
        <f ca="1">IFERROR(IF(Кредит_не_выплачен*Введенные_значения,Конечный_баланс,""), "")</f>
        <v/>
      </c>
      <c r="J320" s="69"/>
      <c r="K320" s="69"/>
      <c r="L320" s="69"/>
      <c r="M320" s="69"/>
      <c r="N320" s="69"/>
      <c r="O320" s="69"/>
      <c r="P320" s="69"/>
      <c r="Q320" s="69"/>
      <c r="R320" s="69"/>
      <c r="S320" s="69"/>
    </row>
    <row r="321" spans="2:19">
      <c r="B321" s="39" t="str">
        <f ca="1">IFERROR(IF(Кредит_не_выплачен*Введенные_значения,Номер_платежа,""), "")</f>
        <v/>
      </c>
      <c r="C321" s="40" t="str">
        <f ca="1">IFERROR(IF(Кредит_не_выплачен*Введенные_значения,Дата_платежа,""), "")</f>
        <v/>
      </c>
      <c r="D321" s="41" t="str">
        <f ca="1">IFERROR(IF(Кредит_не_выплачен*Введенные_значения,Начальный_баланс,""), "")</f>
        <v/>
      </c>
      <c r="E321" s="41" t="str">
        <f ca="1">IFERROR(IF(Кредит_не_выплачен*Введенные_значения,Ежемесячный_платеж,""), "")</f>
        <v/>
      </c>
      <c r="F321" s="41" t="str">
        <f ca="1">IFERROR(IF(Кредит_не_выплачен*Введенные_значения,Основной долг,""), "")</f>
        <v/>
      </c>
      <c r="G321" s="34" t="str">
        <f ca="1">IFERROR(IF(Кредит_не_выплачен*Введенные_значения,Процент,""), "")</f>
        <v/>
      </c>
      <c r="H321" s="41" t="str">
        <f ca="1">IFERROR(IF(Кредит_не_выплачен*Введенные_значения,Конечный_баланс,""), "")</f>
        <v/>
      </c>
      <c r="J321" s="69"/>
      <c r="K321" s="69"/>
      <c r="L321" s="69"/>
      <c r="M321" s="69"/>
      <c r="N321" s="69"/>
      <c r="O321" s="69"/>
      <c r="P321" s="69"/>
      <c r="Q321" s="69"/>
      <c r="R321" s="69"/>
      <c r="S321" s="69"/>
    </row>
    <row r="322" spans="2:19">
      <c r="B322" s="39" t="str">
        <f ca="1">IFERROR(IF(Кредит_не_выплачен*Введенные_значения,Номер_платежа,""), "")</f>
        <v/>
      </c>
      <c r="C322" s="40" t="str">
        <f ca="1">IFERROR(IF(Кредит_не_выплачен*Введенные_значения,Дата_платежа,""), "")</f>
        <v/>
      </c>
      <c r="D322" s="41" t="str">
        <f ca="1">IFERROR(IF(Кредит_не_выплачен*Введенные_значения,Начальный_баланс,""), "")</f>
        <v/>
      </c>
      <c r="E322" s="41" t="str">
        <f ca="1">IFERROR(IF(Кредит_не_выплачен*Введенные_значения,Ежемесячный_платеж,""), "")</f>
        <v/>
      </c>
      <c r="F322" s="41" t="str">
        <f ca="1">IFERROR(IF(Кредит_не_выплачен*Введенные_значения,Основной долг,""), "")</f>
        <v/>
      </c>
      <c r="G322" s="34" t="str">
        <f ca="1">IFERROR(IF(Кредит_не_выплачен*Введенные_значения,Процент,""), "")</f>
        <v/>
      </c>
      <c r="H322" s="41" t="str">
        <f ca="1">IFERROR(IF(Кредит_не_выплачен*Введенные_значения,Конечный_баланс,""), "")</f>
        <v/>
      </c>
      <c r="J322" s="69"/>
      <c r="K322" s="69"/>
      <c r="L322" s="69"/>
      <c r="M322" s="69"/>
      <c r="N322" s="69"/>
      <c r="O322" s="69"/>
      <c r="P322" s="69"/>
      <c r="Q322" s="69"/>
      <c r="R322" s="69"/>
      <c r="S322" s="69"/>
    </row>
    <row r="323" spans="2:19">
      <c r="B323" s="39" t="str">
        <f ca="1">IFERROR(IF(Кредит_не_выплачен*Введенные_значения,Номер_платежа,""), "")</f>
        <v/>
      </c>
      <c r="C323" s="40" t="str">
        <f ca="1">IFERROR(IF(Кредит_не_выплачен*Введенные_значения,Дата_платежа,""), "")</f>
        <v/>
      </c>
      <c r="D323" s="41" t="str">
        <f ca="1">IFERROR(IF(Кредит_не_выплачен*Введенные_значения,Начальный_баланс,""), "")</f>
        <v/>
      </c>
      <c r="E323" s="41" t="str">
        <f ca="1">IFERROR(IF(Кредит_не_выплачен*Введенные_значения,Ежемесячный_платеж,""), "")</f>
        <v/>
      </c>
      <c r="F323" s="41" t="str">
        <f ca="1">IFERROR(IF(Кредит_не_выплачен*Введенные_значения,Основной долг,""), "")</f>
        <v/>
      </c>
      <c r="G323" s="34" t="str">
        <f ca="1">IFERROR(IF(Кредит_не_выплачен*Введенные_значения,Процент,""), "")</f>
        <v/>
      </c>
      <c r="H323" s="41" t="str">
        <f ca="1">IFERROR(IF(Кредит_не_выплачен*Введенные_значения,Конечный_баланс,""), "")</f>
        <v/>
      </c>
      <c r="J323" s="69"/>
      <c r="K323" s="69"/>
      <c r="L323" s="69"/>
      <c r="M323" s="69"/>
      <c r="N323" s="69"/>
      <c r="O323" s="69"/>
      <c r="P323" s="69"/>
      <c r="Q323" s="69"/>
      <c r="R323" s="69"/>
      <c r="S323" s="69"/>
    </row>
    <row r="324" spans="2:19">
      <c r="B324" s="39" t="str">
        <f ca="1">IFERROR(IF(Кредит_не_выплачен*Введенные_значения,Номер_платежа,""), "")</f>
        <v/>
      </c>
      <c r="C324" s="40" t="str">
        <f ca="1">IFERROR(IF(Кредит_не_выплачен*Введенные_значения,Дата_платежа,""), "")</f>
        <v/>
      </c>
      <c r="D324" s="41" t="str">
        <f ca="1">IFERROR(IF(Кредит_не_выплачен*Введенные_значения,Начальный_баланс,""), "")</f>
        <v/>
      </c>
      <c r="E324" s="41" t="str">
        <f ca="1">IFERROR(IF(Кредит_не_выплачен*Введенные_значения,Ежемесячный_платеж,""), "")</f>
        <v/>
      </c>
      <c r="F324" s="41" t="str">
        <f ca="1">IFERROR(IF(Кредит_не_выплачен*Введенные_значения,Основной долг,""), "")</f>
        <v/>
      </c>
      <c r="G324" s="34" t="str">
        <f ca="1">IFERROR(IF(Кредит_не_выплачен*Введенные_значения,Процент,""), "")</f>
        <v/>
      </c>
      <c r="H324" s="41" t="str">
        <f ca="1">IFERROR(IF(Кредит_не_выплачен*Введенные_значения,Конечный_баланс,""), "")</f>
        <v/>
      </c>
      <c r="J324" s="69"/>
      <c r="K324" s="69"/>
      <c r="L324" s="69"/>
      <c r="M324" s="69"/>
      <c r="N324" s="69"/>
      <c r="O324" s="69"/>
      <c r="P324" s="69"/>
      <c r="Q324" s="69"/>
      <c r="R324" s="69"/>
      <c r="S324" s="69"/>
    </row>
    <row r="325" spans="2:19">
      <c r="B325" s="39" t="str">
        <f ca="1">IFERROR(IF(Кредит_не_выплачен*Введенные_значения,Номер_платежа,""), "")</f>
        <v/>
      </c>
      <c r="C325" s="40" t="str">
        <f ca="1">IFERROR(IF(Кредит_не_выплачен*Введенные_значения,Дата_платежа,""), "")</f>
        <v/>
      </c>
      <c r="D325" s="41" t="str">
        <f ca="1">IFERROR(IF(Кредит_не_выплачен*Введенные_значения,Начальный_баланс,""), "")</f>
        <v/>
      </c>
      <c r="E325" s="41" t="str">
        <f ca="1">IFERROR(IF(Кредит_не_выплачен*Введенные_значения,Ежемесячный_платеж,""), "")</f>
        <v/>
      </c>
      <c r="F325" s="41" t="str">
        <f ca="1">IFERROR(IF(Кредит_не_выплачен*Введенные_значения,Основной долг,""), "")</f>
        <v/>
      </c>
      <c r="G325" s="34" t="str">
        <f ca="1">IFERROR(IF(Кредит_не_выплачен*Введенные_значения,Процент,""), "")</f>
        <v/>
      </c>
      <c r="H325" s="41" t="str">
        <f ca="1">IFERROR(IF(Кредит_не_выплачен*Введенные_значения,Конечный_баланс,""), "")</f>
        <v/>
      </c>
      <c r="J325" s="69"/>
      <c r="K325" s="69"/>
      <c r="L325" s="69"/>
      <c r="M325" s="69"/>
      <c r="N325" s="69"/>
      <c r="O325" s="69"/>
      <c r="P325" s="69"/>
      <c r="Q325" s="69"/>
      <c r="R325" s="69"/>
      <c r="S325" s="69"/>
    </row>
    <row r="326" spans="2:19">
      <c r="B326" s="39" t="str">
        <f ca="1">IFERROR(IF(Кредит_не_выплачен*Введенные_значения,Номер_платежа,""), "")</f>
        <v/>
      </c>
      <c r="C326" s="40" t="str">
        <f ca="1">IFERROR(IF(Кредит_не_выплачен*Введенные_значения,Дата_платежа,""), "")</f>
        <v/>
      </c>
      <c r="D326" s="41" t="str">
        <f ca="1">IFERROR(IF(Кредит_не_выплачен*Введенные_значения,Начальный_баланс,""), "")</f>
        <v/>
      </c>
      <c r="E326" s="41" t="str">
        <f ca="1">IFERROR(IF(Кредит_не_выплачен*Введенные_значения,Ежемесячный_платеж,""), "")</f>
        <v/>
      </c>
      <c r="F326" s="41" t="str">
        <f ca="1">IFERROR(IF(Кредит_не_выплачен*Введенные_значения,Основной долг,""), "")</f>
        <v/>
      </c>
      <c r="G326" s="34" t="str">
        <f ca="1">IFERROR(IF(Кредит_не_выплачен*Введенные_значения,Процент,""), "")</f>
        <v/>
      </c>
      <c r="H326" s="41" t="str">
        <f ca="1">IFERROR(IF(Кредит_не_выплачен*Введенные_значения,Конечный_баланс,""), "")</f>
        <v/>
      </c>
      <c r="J326" s="69"/>
      <c r="K326" s="69"/>
      <c r="L326" s="69"/>
      <c r="M326" s="69"/>
      <c r="N326" s="69"/>
      <c r="O326" s="69"/>
      <c r="P326" s="69"/>
      <c r="Q326" s="69"/>
      <c r="R326" s="69"/>
      <c r="S326" s="69"/>
    </row>
    <row r="327" spans="2:19">
      <c r="B327" s="39" t="str">
        <f ca="1">IFERROR(IF(Кредит_не_выплачен*Введенные_значения,Номер_платежа,""), "")</f>
        <v/>
      </c>
      <c r="C327" s="40" t="str">
        <f ca="1">IFERROR(IF(Кредит_не_выплачен*Введенные_значения,Дата_платежа,""), "")</f>
        <v/>
      </c>
      <c r="D327" s="41" t="str">
        <f ca="1">IFERROR(IF(Кредит_не_выплачен*Введенные_значения,Начальный_баланс,""), "")</f>
        <v/>
      </c>
      <c r="E327" s="41" t="str">
        <f ca="1">IFERROR(IF(Кредит_не_выплачен*Введенные_значения,Ежемесячный_платеж,""), "")</f>
        <v/>
      </c>
      <c r="F327" s="41" t="str">
        <f ca="1">IFERROR(IF(Кредит_не_выплачен*Введенные_значения,Основной долг,""), "")</f>
        <v/>
      </c>
      <c r="G327" s="34" t="str">
        <f ca="1">IFERROR(IF(Кредит_не_выплачен*Введенные_значения,Процент,""), "")</f>
        <v/>
      </c>
      <c r="H327" s="41" t="str">
        <f ca="1">IFERROR(IF(Кредит_не_выплачен*Введенные_значения,Конечный_баланс,""), "")</f>
        <v/>
      </c>
      <c r="J327" s="69"/>
      <c r="K327" s="69"/>
      <c r="L327" s="69"/>
      <c r="M327" s="69"/>
      <c r="N327" s="69"/>
      <c r="O327" s="69"/>
      <c r="P327" s="69"/>
      <c r="Q327" s="69"/>
      <c r="R327" s="69"/>
      <c r="S327" s="69"/>
    </row>
    <row r="328" spans="2:19">
      <c r="B328" s="39" t="str">
        <f ca="1">IFERROR(IF(Кредит_не_выплачен*Введенные_значения,Номер_платежа,""), "")</f>
        <v/>
      </c>
      <c r="C328" s="40" t="str">
        <f ca="1">IFERROR(IF(Кредит_не_выплачен*Введенные_значения,Дата_платежа,""), "")</f>
        <v/>
      </c>
      <c r="D328" s="41" t="str">
        <f ca="1">IFERROR(IF(Кредит_не_выплачен*Введенные_значения,Начальный_баланс,""), "")</f>
        <v/>
      </c>
      <c r="E328" s="41" t="str">
        <f ca="1">IFERROR(IF(Кредит_не_выплачен*Введенные_значения,Ежемесячный_платеж,""), "")</f>
        <v/>
      </c>
      <c r="F328" s="41" t="str">
        <f ca="1">IFERROR(IF(Кредит_не_выплачен*Введенные_значения,Основной долг,""), "")</f>
        <v/>
      </c>
      <c r="G328" s="34" t="str">
        <f ca="1">IFERROR(IF(Кредит_не_выплачен*Введенные_значения,Процент,""), "")</f>
        <v/>
      </c>
      <c r="H328" s="41" t="str">
        <f ca="1">IFERROR(IF(Кредит_не_выплачен*Введенные_значения,Конечный_баланс,""), "")</f>
        <v/>
      </c>
      <c r="J328" s="69"/>
      <c r="K328" s="69"/>
      <c r="L328" s="69"/>
      <c r="M328" s="69"/>
      <c r="N328" s="69"/>
      <c r="O328" s="69"/>
      <c r="P328" s="69"/>
      <c r="Q328" s="69"/>
      <c r="R328" s="69"/>
      <c r="S328" s="69"/>
    </row>
    <row r="329" spans="2:19">
      <c r="B329" s="39" t="str">
        <f ca="1">IFERROR(IF(Кредит_не_выплачен*Введенные_значения,Номер_платежа,""), "")</f>
        <v/>
      </c>
      <c r="C329" s="40" t="str">
        <f ca="1">IFERROR(IF(Кредит_не_выплачен*Введенные_значения,Дата_платежа,""), "")</f>
        <v/>
      </c>
      <c r="D329" s="41" t="str">
        <f ca="1">IFERROR(IF(Кредит_не_выплачен*Введенные_значения,Начальный_баланс,""), "")</f>
        <v/>
      </c>
      <c r="E329" s="41" t="str">
        <f ca="1">IFERROR(IF(Кредит_не_выплачен*Введенные_значения,Ежемесячный_платеж,""), "")</f>
        <v/>
      </c>
      <c r="F329" s="41" t="str">
        <f ca="1">IFERROR(IF(Кредит_не_выплачен*Введенные_значения,Основной долг,""), "")</f>
        <v/>
      </c>
      <c r="G329" s="34" t="str">
        <f ca="1">IFERROR(IF(Кредит_не_выплачен*Введенные_значения,Процент,""), "")</f>
        <v/>
      </c>
      <c r="H329" s="41" t="str">
        <f ca="1">IFERROR(IF(Кредит_не_выплачен*Введенные_значения,Конечный_баланс,""), "")</f>
        <v/>
      </c>
      <c r="J329" s="69"/>
      <c r="K329" s="69"/>
      <c r="L329" s="69"/>
      <c r="M329" s="69"/>
      <c r="N329" s="69"/>
      <c r="O329" s="69"/>
      <c r="P329" s="69"/>
      <c r="Q329" s="69"/>
      <c r="R329" s="69"/>
      <c r="S329" s="69"/>
    </row>
    <row r="330" spans="2:19">
      <c r="B330" s="39" t="str">
        <f ca="1">IFERROR(IF(Кредит_не_выплачен*Введенные_значения,Номер_платежа,""), "")</f>
        <v/>
      </c>
      <c r="C330" s="40" t="str">
        <f ca="1">IFERROR(IF(Кредит_не_выплачен*Введенные_значения,Дата_платежа,""), "")</f>
        <v/>
      </c>
      <c r="D330" s="41" t="str">
        <f ca="1">IFERROR(IF(Кредит_не_выплачен*Введенные_значения,Начальный_баланс,""), "")</f>
        <v/>
      </c>
      <c r="E330" s="41" t="str">
        <f ca="1">IFERROR(IF(Кредит_не_выплачен*Введенные_значения,Ежемесячный_платеж,""), "")</f>
        <v/>
      </c>
      <c r="F330" s="41" t="str">
        <f ca="1">IFERROR(IF(Кредит_не_выплачен*Введенные_значения,Основной долг,""), "")</f>
        <v/>
      </c>
      <c r="G330" s="34" t="str">
        <f ca="1">IFERROR(IF(Кредит_не_выплачен*Введенные_значения,Процент,""), "")</f>
        <v/>
      </c>
      <c r="H330" s="41" t="str">
        <f ca="1">IFERROR(IF(Кредит_не_выплачен*Введенные_значения,Конечный_баланс,""), "")</f>
        <v/>
      </c>
      <c r="J330" s="69"/>
      <c r="K330" s="69"/>
      <c r="L330" s="69"/>
      <c r="M330" s="69"/>
      <c r="N330" s="69"/>
      <c r="O330" s="69"/>
      <c r="P330" s="69"/>
      <c r="Q330" s="69"/>
      <c r="R330" s="69"/>
      <c r="S330" s="69"/>
    </row>
    <row r="331" spans="2:19">
      <c r="B331" s="39" t="str">
        <f ca="1">IFERROR(IF(Кредит_не_выплачен*Введенные_значения,Номер_платежа,""), "")</f>
        <v/>
      </c>
      <c r="C331" s="40" t="str">
        <f ca="1">IFERROR(IF(Кредит_не_выплачен*Введенные_значения,Дата_платежа,""), "")</f>
        <v/>
      </c>
      <c r="D331" s="41" t="str">
        <f ca="1">IFERROR(IF(Кредит_не_выплачен*Введенные_значения,Начальный_баланс,""), "")</f>
        <v/>
      </c>
      <c r="E331" s="41" t="str">
        <f ca="1">IFERROR(IF(Кредит_не_выплачен*Введенные_значения,Ежемесячный_платеж,""), "")</f>
        <v/>
      </c>
      <c r="F331" s="41" t="str">
        <f ca="1">IFERROR(IF(Кредит_не_выплачен*Введенные_значения,Основной долг,""), "")</f>
        <v/>
      </c>
      <c r="G331" s="34" t="str">
        <f ca="1">IFERROR(IF(Кредит_не_выплачен*Введенные_значения,Процент,""), "")</f>
        <v/>
      </c>
      <c r="H331" s="41" t="str">
        <f ca="1">IFERROR(IF(Кредит_не_выплачен*Введенные_значения,Конечный_баланс,""), "")</f>
        <v/>
      </c>
      <c r="J331" s="69"/>
      <c r="K331" s="69"/>
      <c r="L331" s="69"/>
      <c r="M331" s="69"/>
      <c r="N331" s="69"/>
      <c r="O331" s="69"/>
      <c r="P331" s="69"/>
      <c r="Q331" s="69"/>
      <c r="R331" s="69"/>
      <c r="S331" s="69"/>
    </row>
    <row r="332" spans="2:19">
      <c r="B332" s="39" t="str">
        <f ca="1">IFERROR(IF(Кредит_не_выплачен*Введенные_значения,Номер_платежа,""), "")</f>
        <v/>
      </c>
      <c r="C332" s="40" t="str">
        <f ca="1">IFERROR(IF(Кредит_не_выплачен*Введенные_значения,Дата_платежа,""), "")</f>
        <v/>
      </c>
      <c r="D332" s="41" t="str">
        <f ca="1">IFERROR(IF(Кредит_не_выплачен*Введенные_значения,Начальный_баланс,""), "")</f>
        <v/>
      </c>
      <c r="E332" s="41" t="str">
        <f ca="1">IFERROR(IF(Кредит_не_выплачен*Введенные_значения,Ежемесячный_платеж,""), "")</f>
        <v/>
      </c>
      <c r="F332" s="41" t="str">
        <f ca="1">IFERROR(IF(Кредит_не_выплачен*Введенные_значения,Основной долг,""), "")</f>
        <v/>
      </c>
      <c r="G332" s="34" t="str">
        <f ca="1">IFERROR(IF(Кредит_не_выплачен*Введенные_значения,Процент,""), "")</f>
        <v/>
      </c>
      <c r="H332" s="41" t="str">
        <f ca="1">IFERROR(IF(Кредит_не_выплачен*Введенные_значения,Конечный_баланс,""), "")</f>
        <v/>
      </c>
      <c r="J332" s="69"/>
      <c r="K332" s="69"/>
      <c r="L332" s="69"/>
      <c r="M332" s="69"/>
      <c r="N332" s="69"/>
      <c r="O332" s="69"/>
      <c r="P332" s="69"/>
      <c r="Q332" s="69"/>
      <c r="R332" s="69"/>
      <c r="S332" s="69"/>
    </row>
    <row r="333" spans="2:19">
      <c r="B333" s="39" t="str">
        <f ca="1">IFERROR(IF(Кредит_не_выплачен*Введенные_значения,Номер_платежа,""), "")</f>
        <v/>
      </c>
      <c r="C333" s="40" t="str">
        <f ca="1">IFERROR(IF(Кредит_не_выплачен*Введенные_значения,Дата_платежа,""), "")</f>
        <v/>
      </c>
      <c r="D333" s="41" t="str">
        <f ca="1">IFERROR(IF(Кредит_не_выплачен*Введенные_значения,Начальный_баланс,""), "")</f>
        <v/>
      </c>
      <c r="E333" s="41" t="str">
        <f ca="1">IFERROR(IF(Кредит_не_выплачен*Введенные_значения,Ежемесячный_платеж,""), "")</f>
        <v/>
      </c>
      <c r="F333" s="41" t="str">
        <f ca="1">IFERROR(IF(Кредит_не_выплачен*Введенные_значения,Основной долг,""), "")</f>
        <v/>
      </c>
      <c r="G333" s="34" t="str">
        <f ca="1">IFERROR(IF(Кредит_не_выплачен*Введенные_значения,Процент,""), "")</f>
        <v/>
      </c>
      <c r="H333" s="41" t="str">
        <f ca="1">IFERROR(IF(Кредит_не_выплачен*Введенные_значения,Конечный_баланс,""), "")</f>
        <v/>
      </c>
      <c r="J333" s="69"/>
      <c r="K333" s="69"/>
      <c r="L333" s="69"/>
      <c r="M333" s="69"/>
      <c r="N333" s="69"/>
      <c r="O333" s="69"/>
      <c r="P333" s="69"/>
      <c r="Q333" s="69"/>
      <c r="R333" s="69"/>
      <c r="S333" s="69"/>
    </row>
    <row r="334" spans="2:19">
      <c r="B334" s="39" t="str">
        <f ca="1">IFERROR(IF(Кредит_не_выплачен*Введенные_значения,Номер_платежа,""), "")</f>
        <v/>
      </c>
      <c r="C334" s="40" t="str">
        <f ca="1">IFERROR(IF(Кредит_не_выплачен*Введенные_значения,Дата_платежа,""), "")</f>
        <v/>
      </c>
      <c r="D334" s="41" t="str">
        <f ca="1">IFERROR(IF(Кредит_не_выплачен*Введенные_значения,Начальный_баланс,""), "")</f>
        <v/>
      </c>
      <c r="E334" s="41" t="str">
        <f ca="1">IFERROR(IF(Кредит_не_выплачен*Введенные_значения,Ежемесячный_платеж,""), "")</f>
        <v/>
      </c>
      <c r="F334" s="41" t="str">
        <f ca="1">IFERROR(IF(Кредит_не_выплачен*Введенные_значения,Основной долг,""), "")</f>
        <v/>
      </c>
      <c r="G334" s="34" t="str">
        <f ca="1">IFERROR(IF(Кредит_не_выплачен*Введенные_значения,Процент,""), "")</f>
        <v/>
      </c>
      <c r="H334" s="41" t="str">
        <f ca="1">IFERROR(IF(Кредит_не_выплачен*Введенные_значения,Конечный_баланс,""), "")</f>
        <v/>
      </c>
      <c r="J334" s="69"/>
      <c r="K334" s="69"/>
      <c r="L334" s="69"/>
      <c r="M334" s="69"/>
      <c r="N334" s="69"/>
      <c r="O334" s="69"/>
      <c r="P334" s="69"/>
      <c r="Q334" s="69"/>
      <c r="R334" s="69"/>
      <c r="S334" s="69"/>
    </row>
    <row r="335" spans="2:19">
      <c r="B335" s="39" t="str">
        <f ca="1">IFERROR(IF(Кредит_не_выплачен*Введенные_значения,Номер_платежа,""), "")</f>
        <v/>
      </c>
      <c r="C335" s="40" t="str">
        <f ca="1">IFERROR(IF(Кредит_не_выплачен*Введенные_значения,Дата_платежа,""), "")</f>
        <v/>
      </c>
      <c r="D335" s="41" t="str">
        <f ca="1">IFERROR(IF(Кредит_не_выплачен*Введенные_значения,Начальный_баланс,""), "")</f>
        <v/>
      </c>
      <c r="E335" s="41" t="str">
        <f ca="1">IFERROR(IF(Кредит_не_выплачен*Введенные_значения,Ежемесячный_платеж,""), "")</f>
        <v/>
      </c>
      <c r="F335" s="41" t="str">
        <f ca="1">IFERROR(IF(Кредит_не_выплачен*Введенные_значения,Основной долг,""), "")</f>
        <v/>
      </c>
      <c r="G335" s="34" t="str">
        <f ca="1">IFERROR(IF(Кредит_не_выплачен*Введенные_значения,Процент,""), "")</f>
        <v/>
      </c>
      <c r="H335" s="41" t="str">
        <f ca="1">IFERROR(IF(Кредит_не_выплачен*Введенные_значения,Конечный_баланс,""), "")</f>
        <v/>
      </c>
      <c r="J335" s="69"/>
      <c r="K335" s="69"/>
      <c r="L335" s="69"/>
      <c r="M335" s="69"/>
      <c r="N335" s="69"/>
      <c r="O335" s="69"/>
      <c r="P335" s="69"/>
      <c r="Q335" s="69"/>
      <c r="R335" s="69"/>
      <c r="S335" s="69"/>
    </row>
    <row r="336" spans="2:19">
      <c r="B336" s="39" t="str">
        <f ca="1">IFERROR(IF(Кредит_не_выплачен*Введенные_значения,Номер_платежа,""), "")</f>
        <v/>
      </c>
      <c r="C336" s="40" t="str">
        <f ca="1">IFERROR(IF(Кредит_не_выплачен*Введенные_значения,Дата_платежа,""), "")</f>
        <v/>
      </c>
      <c r="D336" s="41" t="str">
        <f ca="1">IFERROR(IF(Кредит_не_выплачен*Введенные_значения,Начальный_баланс,""), "")</f>
        <v/>
      </c>
      <c r="E336" s="41" t="str">
        <f ca="1">IFERROR(IF(Кредит_не_выплачен*Введенные_значения,Ежемесячный_платеж,""), "")</f>
        <v/>
      </c>
      <c r="F336" s="41" t="str">
        <f ca="1">IFERROR(IF(Кредит_не_выплачен*Введенные_значения,Основной долг,""), "")</f>
        <v/>
      </c>
      <c r="G336" s="34" t="str">
        <f ca="1">IFERROR(IF(Кредит_не_выплачен*Введенные_значения,Процент,""), "")</f>
        <v/>
      </c>
      <c r="H336" s="41" t="str">
        <f ca="1">IFERROR(IF(Кредит_не_выплачен*Введенные_значения,Конечный_баланс,""), "")</f>
        <v/>
      </c>
      <c r="J336" s="69"/>
      <c r="K336" s="69"/>
      <c r="L336" s="69"/>
      <c r="M336" s="69"/>
      <c r="N336" s="69"/>
      <c r="O336" s="69"/>
      <c r="P336" s="69"/>
      <c r="Q336" s="69"/>
      <c r="R336" s="69"/>
      <c r="S336" s="69"/>
    </row>
    <row r="337" spans="2:19">
      <c r="B337" s="39" t="str">
        <f ca="1">IFERROR(IF(Кредит_не_выплачен*Введенные_значения,Номер_платежа,""), "")</f>
        <v/>
      </c>
      <c r="C337" s="40" t="str">
        <f ca="1">IFERROR(IF(Кредит_не_выплачен*Введенные_значения,Дата_платежа,""), "")</f>
        <v/>
      </c>
      <c r="D337" s="41" t="str">
        <f ca="1">IFERROR(IF(Кредит_не_выплачен*Введенные_значения,Начальный_баланс,""), "")</f>
        <v/>
      </c>
      <c r="E337" s="41" t="str">
        <f ca="1">IFERROR(IF(Кредит_не_выплачен*Введенные_значения,Ежемесячный_платеж,""), "")</f>
        <v/>
      </c>
      <c r="F337" s="41" t="str">
        <f ca="1">IFERROR(IF(Кредит_не_выплачен*Введенные_значения,Основной долг,""), "")</f>
        <v/>
      </c>
      <c r="G337" s="34" t="str">
        <f ca="1">IFERROR(IF(Кредит_не_выплачен*Введенные_значения,Процент,""), "")</f>
        <v/>
      </c>
      <c r="H337" s="41" t="str">
        <f ca="1">IFERROR(IF(Кредит_не_выплачен*Введенные_значения,Конечный_баланс,""), "")</f>
        <v/>
      </c>
      <c r="J337" s="69"/>
      <c r="K337" s="69"/>
      <c r="L337" s="69"/>
      <c r="M337" s="69"/>
      <c r="N337" s="69"/>
      <c r="O337" s="69"/>
      <c r="P337" s="69"/>
      <c r="Q337" s="69"/>
      <c r="R337" s="69"/>
      <c r="S337" s="69"/>
    </row>
    <row r="338" spans="2:19">
      <c r="B338" s="39" t="str">
        <f ca="1">IFERROR(IF(Кредит_не_выплачен*Введенные_значения,Номер_платежа,""), "")</f>
        <v/>
      </c>
      <c r="C338" s="40" t="str">
        <f ca="1">IFERROR(IF(Кредит_не_выплачен*Введенные_значения,Дата_платежа,""), "")</f>
        <v/>
      </c>
      <c r="D338" s="41" t="str">
        <f ca="1">IFERROR(IF(Кредит_не_выплачен*Введенные_значения,Начальный_баланс,""), "")</f>
        <v/>
      </c>
      <c r="E338" s="41" t="str">
        <f ca="1">IFERROR(IF(Кредит_не_выплачен*Введенные_значения,Ежемесячный_платеж,""), "")</f>
        <v/>
      </c>
      <c r="F338" s="41" t="str">
        <f ca="1">IFERROR(IF(Кредит_не_выплачен*Введенные_значения,Основной долг,""), "")</f>
        <v/>
      </c>
      <c r="G338" s="34" t="str">
        <f ca="1">IFERROR(IF(Кредит_не_выплачен*Введенные_значения,Процент,""), "")</f>
        <v/>
      </c>
      <c r="H338" s="41" t="str">
        <f ca="1">IFERROR(IF(Кредит_не_выплачен*Введенные_значения,Конечный_баланс,""), "")</f>
        <v/>
      </c>
      <c r="J338" s="69"/>
      <c r="K338" s="69"/>
      <c r="L338" s="69"/>
      <c r="M338" s="69"/>
      <c r="N338" s="69"/>
      <c r="O338" s="69"/>
      <c r="P338" s="69"/>
      <c r="Q338" s="69"/>
      <c r="R338" s="69"/>
      <c r="S338" s="69"/>
    </row>
    <row r="339" spans="2:19">
      <c r="B339" s="39" t="str">
        <f ca="1">IFERROR(IF(Кредит_не_выплачен*Введенные_значения,Номер_платежа,""), "")</f>
        <v/>
      </c>
      <c r="C339" s="40" t="str">
        <f ca="1">IFERROR(IF(Кредит_не_выплачен*Введенные_значения,Дата_платежа,""), "")</f>
        <v/>
      </c>
      <c r="D339" s="41" t="str">
        <f ca="1">IFERROR(IF(Кредит_не_выплачен*Введенные_значения,Начальный_баланс,""), "")</f>
        <v/>
      </c>
      <c r="E339" s="41" t="str">
        <f ca="1">IFERROR(IF(Кредит_не_выплачен*Введенные_значения,Ежемесячный_платеж,""), "")</f>
        <v/>
      </c>
      <c r="F339" s="41" t="str">
        <f ca="1">IFERROR(IF(Кредит_не_выплачен*Введенные_значения,Основной долг,""), "")</f>
        <v/>
      </c>
      <c r="G339" s="34" t="str">
        <f ca="1">IFERROR(IF(Кредит_не_выплачен*Введенные_значения,Процент,""), "")</f>
        <v/>
      </c>
      <c r="H339" s="41" t="str">
        <f ca="1">IFERROR(IF(Кредит_не_выплачен*Введенные_значения,Конечный_баланс,""), "")</f>
        <v/>
      </c>
      <c r="J339" s="69"/>
      <c r="K339" s="69"/>
      <c r="L339" s="69"/>
      <c r="M339" s="69"/>
      <c r="N339" s="69"/>
      <c r="O339" s="69"/>
      <c r="P339" s="69"/>
      <c r="Q339" s="69"/>
      <c r="R339" s="69"/>
      <c r="S339" s="69"/>
    </row>
    <row r="340" spans="2:19">
      <c r="B340" s="39" t="str">
        <f ca="1">IFERROR(IF(Кредит_не_выплачен*Введенные_значения,Номер_платежа,""), "")</f>
        <v/>
      </c>
      <c r="C340" s="40" t="str">
        <f ca="1">IFERROR(IF(Кредит_не_выплачен*Введенные_значения,Дата_платежа,""), "")</f>
        <v/>
      </c>
      <c r="D340" s="41" t="str">
        <f ca="1">IFERROR(IF(Кредит_не_выплачен*Введенные_значения,Начальный_баланс,""), "")</f>
        <v/>
      </c>
      <c r="E340" s="41" t="str">
        <f ca="1">IFERROR(IF(Кредит_не_выплачен*Введенные_значения,Ежемесячный_платеж,""), "")</f>
        <v/>
      </c>
      <c r="F340" s="41" t="str">
        <f ca="1">IFERROR(IF(Кредит_не_выплачен*Введенные_значения,Основной долг,""), "")</f>
        <v/>
      </c>
      <c r="G340" s="34" t="str">
        <f ca="1">IFERROR(IF(Кредит_не_выплачен*Введенные_значения,Процент,""), "")</f>
        <v/>
      </c>
      <c r="H340" s="41" t="str">
        <f ca="1">IFERROR(IF(Кредит_не_выплачен*Введенные_значения,Конечный_баланс,""), "")</f>
        <v/>
      </c>
      <c r="J340" s="69"/>
      <c r="K340" s="69"/>
      <c r="L340" s="69"/>
      <c r="M340" s="69"/>
      <c r="N340" s="69"/>
      <c r="O340" s="69"/>
      <c r="P340" s="69"/>
      <c r="Q340" s="69"/>
      <c r="R340" s="69"/>
      <c r="S340" s="69"/>
    </row>
    <row r="341" spans="2:19">
      <c r="B341" s="39" t="str">
        <f ca="1">IFERROR(IF(Кредит_не_выплачен*Введенные_значения,Номер_платежа,""), "")</f>
        <v/>
      </c>
      <c r="C341" s="40" t="str">
        <f ca="1">IFERROR(IF(Кредит_не_выплачен*Введенные_значения,Дата_платежа,""), "")</f>
        <v/>
      </c>
      <c r="D341" s="41" t="str">
        <f ca="1">IFERROR(IF(Кредит_не_выплачен*Введенные_значения,Начальный_баланс,""), "")</f>
        <v/>
      </c>
      <c r="E341" s="41" t="str">
        <f ca="1">IFERROR(IF(Кредит_не_выплачен*Введенные_значения,Ежемесячный_платеж,""), "")</f>
        <v/>
      </c>
      <c r="F341" s="41" t="str">
        <f ca="1">IFERROR(IF(Кредит_не_выплачен*Введенные_значения,Основной долг,""), "")</f>
        <v/>
      </c>
      <c r="G341" s="34" t="str">
        <f ca="1">IFERROR(IF(Кредит_не_выплачен*Введенные_значения,Процент,""), "")</f>
        <v/>
      </c>
      <c r="H341" s="41" t="str">
        <f ca="1">IFERROR(IF(Кредит_не_выплачен*Введенные_значения,Конечный_баланс,""), "")</f>
        <v/>
      </c>
      <c r="J341" s="69"/>
      <c r="K341" s="69"/>
      <c r="L341" s="69"/>
      <c r="M341" s="69"/>
      <c r="N341" s="69"/>
      <c r="O341" s="69"/>
      <c r="P341" s="69"/>
      <c r="Q341" s="69"/>
      <c r="R341" s="69"/>
      <c r="S341" s="69"/>
    </row>
    <row r="342" spans="2:19">
      <c r="B342" s="39" t="str">
        <f ca="1">IFERROR(IF(Кредит_не_выплачен*Введенные_значения,Номер_платежа,""), "")</f>
        <v/>
      </c>
      <c r="C342" s="40" t="str">
        <f ca="1">IFERROR(IF(Кредит_не_выплачен*Введенные_значения,Дата_платежа,""), "")</f>
        <v/>
      </c>
      <c r="D342" s="41" t="str">
        <f ca="1">IFERROR(IF(Кредит_не_выплачен*Введенные_значения,Начальный_баланс,""), "")</f>
        <v/>
      </c>
      <c r="E342" s="41" t="str">
        <f ca="1">IFERROR(IF(Кредит_не_выплачен*Введенные_значения,Ежемесячный_платеж,""), "")</f>
        <v/>
      </c>
      <c r="F342" s="41" t="str">
        <f ca="1">IFERROR(IF(Кредит_не_выплачен*Введенные_значения,Основной долг,""), "")</f>
        <v/>
      </c>
      <c r="G342" s="34" t="str">
        <f ca="1">IFERROR(IF(Кредит_не_выплачен*Введенные_значения,Процент,""), "")</f>
        <v/>
      </c>
      <c r="H342" s="41" t="str">
        <f ca="1">IFERROR(IF(Кредит_не_выплачен*Введенные_значения,Конечный_баланс,""), "")</f>
        <v/>
      </c>
      <c r="J342" s="69"/>
      <c r="K342" s="69"/>
      <c r="L342" s="69"/>
      <c r="M342" s="69"/>
      <c r="N342" s="69"/>
      <c r="O342" s="69"/>
      <c r="P342" s="69"/>
      <c r="Q342" s="69"/>
      <c r="R342" s="69"/>
      <c r="S342" s="69"/>
    </row>
    <row r="343" spans="2:19">
      <c r="B343" s="39" t="str">
        <f ca="1">IFERROR(IF(Кредит_не_выплачен*Введенные_значения,Номер_платежа,""), "")</f>
        <v/>
      </c>
      <c r="C343" s="40" t="str">
        <f ca="1">IFERROR(IF(Кредит_не_выплачен*Введенные_значения,Дата_платежа,""), "")</f>
        <v/>
      </c>
      <c r="D343" s="41" t="str">
        <f ca="1">IFERROR(IF(Кредит_не_выплачен*Введенные_значения,Начальный_баланс,""), "")</f>
        <v/>
      </c>
      <c r="E343" s="41" t="str">
        <f ca="1">IFERROR(IF(Кредит_не_выплачен*Введенные_значения,Ежемесячный_платеж,""), "")</f>
        <v/>
      </c>
      <c r="F343" s="41" t="str">
        <f ca="1">IFERROR(IF(Кредит_не_выплачен*Введенные_значения,Основной долг,""), "")</f>
        <v/>
      </c>
      <c r="G343" s="34" t="str">
        <f ca="1">IFERROR(IF(Кредит_не_выплачен*Введенные_значения,Процент,""), "")</f>
        <v/>
      </c>
      <c r="H343" s="41" t="str">
        <f ca="1">IFERROR(IF(Кредит_не_выплачен*Введенные_значения,Конечный_баланс,""), "")</f>
        <v/>
      </c>
      <c r="J343" s="69"/>
      <c r="K343" s="69"/>
      <c r="L343" s="69"/>
      <c r="M343" s="69"/>
      <c r="N343" s="69"/>
      <c r="O343" s="69"/>
      <c r="P343" s="69"/>
      <c r="Q343" s="69"/>
      <c r="R343" s="69"/>
      <c r="S343" s="69"/>
    </row>
    <row r="344" spans="2:19">
      <c r="B344" s="39" t="str">
        <f ca="1">IFERROR(IF(Кредит_не_выплачен*Введенные_значения,Номер_платежа,""), "")</f>
        <v/>
      </c>
      <c r="C344" s="40" t="str">
        <f ca="1">IFERROR(IF(Кредит_не_выплачен*Введенные_значения,Дата_платежа,""), "")</f>
        <v/>
      </c>
      <c r="D344" s="41" t="str">
        <f ca="1">IFERROR(IF(Кредит_не_выплачен*Введенные_значения,Начальный_баланс,""), "")</f>
        <v/>
      </c>
      <c r="E344" s="41" t="str">
        <f ca="1">IFERROR(IF(Кредит_не_выплачен*Введенные_значения,Ежемесячный_платеж,""), "")</f>
        <v/>
      </c>
      <c r="F344" s="41" t="str">
        <f ca="1">IFERROR(IF(Кредит_не_выплачен*Введенные_значения,Основной долг,""), "")</f>
        <v/>
      </c>
      <c r="G344" s="34" t="str">
        <f ca="1">IFERROR(IF(Кредит_не_выплачен*Введенные_значения,Процент,""), "")</f>
        <v/>
      </c>
      <c r="H344" s="41" t="str">
        <f ca="1">IFERROR(IF(Кредит_не_выплачен*Введенные_значения,Конечный_баланс,""), "")</f>
        <v/>
      </c>
      <c r="J344" s="69"/>
      <c r="K344" s="69"/>
      <c r="L344" s="69"/>
      <c r="M344" s="69"/>
      <c r="N344" s="69"/>
      <c r="O344" s="69"/>
      <c r="P344" s="69"/>
      <c r="Q344" s="69"/>
      <c r="R344" s="69"/>
      <c r="S344" s="69"/>
    </row>
    <row r="345" spans="2:19">
      <c r="B345" s="39" t="str">
        <f ca="1">IFERROR(IF(Кредит_не_выплачен*Введенные_значения,Номер_платежа,""), "")</f>
        <v/>
      </c>
      <c r="C345" s="40" t="str">
        <f ca="1">IFERROR(IF(Кредит_не_выплачен*Введенные_значения,Дата_платежа,""), "")</f>
        <v/>
      </c>
      <c r="D345" s="41" t="str">
        <f ca="1">IFERROR(IF(Кредит_не_выплачен*Введенные_значения,Начальный_баланс,""), "")</f>
        <v/>
      </c>
      <c r="E345" s="41" t="str">
        <f ca="1">IFERROR(IF(Кредит_не_выплачен*Введенные_значения,Ежемесячный_платеж,""), "")</f>
        <v/>
      </c>
      <c r="F345" s="41" t="str">
        <f ca="1">IFERROR(IF(Кредит_не_выплачен*Введенные_значения,Основной долг,""), "")</f>
        <v/>
      </c>
      <c r="G345" s="34" t="str">
        <f ca="1">IFERROR(IF(Кредит_не_выплачен*Введенные_значения,Процент,""), "")</f>
        <v/>
      </c>
      <c r="H345" s="41" t="str">
        <f ca="1">IFERROR(IF(Кредит_не_выплачен*Введенные_значения,Конечный_баланс,""), "")</f>
        <v/>
      </c>
      <c r="J345" s="69"/>
      <c r="K345" s="69"/>
      <c r="L345" s="69"/>
      <c r="M345" s="69"/>
      <c r="N345" s="69"/>
      <c r="O345" s="69"/>
      <c r="P345" s="69"/>
      <c r="Q345" s="69"/>
      <c r="R345" s="69"/>
      <c r="S345" s="69"/>
    </row>
    <row r="346" spans="2:19">
      <c r="B346" s="39" t="str">
        <f ca="1">IFERROR(IF(Кредит_не_выплачен*Введенные_значения,Номер_платежа,""), "")</f>
        <v/>
      </c>
      <c r="C346" s="40" t="str">
        <f ca="1">IFERROR(IF(Кредит_не_выплачен*Введенные_значения,Дата_платежа,""), "")</f>
        <v/>
      </c>
      <c r="D346" s="41" t="str">
        <f ca="1">IFERROR(IF(Кредит_не_выплачен*Введенные_значения,Начальный_баланс,""), "")</f>
        <v/>
      </c>
      <c r="E346" s="41" t="str">
        <f ca="1">IFERROR(IF(Кредит_не_выплачен*Введенные_значения,Ежемесячный_платеж,""), "")</f>
        <v/>
      </c>
      <c r="F346" s="41" t="str">
        <f ca="1">IFERROR(IF(Кредит_не_выплачен*Введенные_значения,Основной долг,""), "")</f>
        <v/>
      </c>
      <c r="G346" s="34" t="str">
        <f ca="1">IFERROR(IF(Кредит_не_выплачен*Введенные_значения,Процент,""), "")</f>
        <v/>
      </c>
      <c r="H346" s="41" t="str">
        <f ca="1">IFERROR(IF(Кредит_не_выплачен*Введенные_значения,Конечный_баланс,""), "")</f>
        <v/>
      </c>
      <c r="J346" s="69"/>
      <c r="K346" s="69"/>
      <c r="L346" s="69"/>
      <c r="M346" s="69"/>
      <c r="N346" s="69"/>
      <c r="O346" s="69"/>
      <c r="P346" s="69"/>
      <c r="Q346" s="69"/>
      <c r="R346" s="69"/>
      <c r="S346" s="69"/>
    </row>
    <row r="347" spans="2:19">
      <c r="B347" s="39" t="str">
        <f ca="1">IFERROR(IF(Кредит_не_выплачен*Введенные_значения,Номер_платежа,""), "")</f>
        <v/>
      </c>
      <c r="C347" s="40" t="str">
        <f ca="1">IFERROR(IF(Кредит_не_выплачен*Введенные_значения,Дата_платежа,""), "")</f>
        <v/>
      </c>
      <c r="D347" s="41" t="str">
        <f ca="1">IFERROR(IF(Кредит_не_выплачен*Введенные_значения,Начальный_баланс,""), "")</f>
        <v/>
      </c>
      <c r="E347" s="41" t="str">
        <f ca="1">IFERROR(IF(Кредит_не_выплачен*Введенные_значения,Ежемесячный_платеж,""), "")</f>
        <v/>
      </c>
      <c r="F347" s="41" t="str">
        <f ca="1">IFERROR(IF(Кредит_не_выплачен*Введенные_значения,Основной долг,""), "")</f>
        <v/>
      </c>
      <c r="G347" s="34" t="str">
        <f ca="1">IFERROR(IF(Кредит_не_выплачен*Введенные_значения,Процент,""), "")</f>
        <v/>
      </c>
      <c r="H347" s="41" t="str">
        <f ca="1">IFERROR(IF(Кредит_не_выплачен*Введенные_значения,Конечный_баланс,""), "")</f>
        <v/>
      </c>
      <c r="J347" s="69"/>
      <c r="K347" s="69"/>
      <c r="L347" s="69"/>
      <c r="M347" s="69"/>
      <c r="N347" s="69"/>
      <c r="O347" s="69"/>
      <c r="P347" s="69"/>
      <c r="Q347" s="69"/>
      <c r="R347" s="69"/>
      <c r="S347" s="69"/>
    </row>
    <row r="348" spans="2:19">
      <c r="B348" s="39" t="str">
        <f ca="1">IFERROR(IF(Кредит_не_выплачен*Введенные_значения,Номер_платежа,""), "")</f>
        <v/>
      </c>
      <c r="C348" s="40" t="str">
        <f ca="1">IFERROR(IF(Кредит_не_выплачен*Введенные_значения,Дата_платежа,""), "")</f>
        <v/>
      </c>
      <c r="D348" s="41" t="str">
        <f ca="1">IFERROR(IF(Кредит_не_выплачен*Введенные_значения,Начальный_баланс,""), "")</f>
        <v/>
      </c>
      <c r="E348" s="41" t="str">
        <f ca="1">IFERROR(IF(Кредит_не_выплачен*Введенные_значения,Ежемесячный_платеж,""), "")</f>
        <v/>
      </c>
      <c r="F348" s="41" t="str">
        <f ca="1">IFERROR(IF(Кредит_не_выплачен*Введенные_значения,Основной долг,""), "")</f>
        <v/>
      </c>
      <c r="G348" s="34" t="str">
        <f ca="1">IFERROR(IF(Кредит_не_выплачен*Введенные_значения,Процент,""), "")</f>
        <v/>
      </c>
      <c r="H348" s="41" t="str">
        <f ca="1">IFERROR(IF(Кредит_не_выплачен*Введенные_значения,Конечный_баланс,""), "")</f>
        <v/>
      </c>
      <c r="J348" s="69"/>
      <c r="K348" s="69"/>
      <c r="L348" s="69"/>
      <c r="M348" s="69"/>
      <c r="N348" s="69"/>
      <c r="O348" s="69"/>
      <c r="P348" s="69"/>
      <c r="Q348" s="69"/>
      <c r="R348" s="69"/>
      <c r="S348" s="69"/>
    </row>
    <row r="349" spans="2:19">
      <c r="B349" s="39" t="str">
        <f ca="1">IFERROR(IF(Кредит_не_выплачен*Введенные_значения,Номер_платежа,""), "")</f>
        <v/>
      </c>
      <c r="C349" s="40" t="str">
        <f ca="1">IFERROR(IF(Кредит_не_выплачен*Введенные_значения,Дата_платежа,""), "")</f>
        <v/>
      </c>
      <c r="D349" s="41" t="str">
        <f ca="1">IFERROR(IF(Кредит_не_выплачен*Введенные_значения,Начальный_баланс,""), "")</f>
        <v/>
      </c>
      <c r="E349" s="41" t="str">
        <f ca="1">IFERROR(IF(Кредит_не_выплачен*Введенные_значения,Ежемесячный_платеж,""), "")</f>
        <v/>
      </c>
      <c r="F349" s="41" t="str">
        <f ca="1">IFERROR(IF(Кредит_не_выплачен*Введенные_значения,Основной долг,""), "")</f>
        <v/>
      </c>
      <c r="G349" s="34" t="str">
        <f ca="1">IFERROR(IF(Кредит_не_выплачен*Введенные_значения,Процент,""), "")</f>
        <v/>
      </c>
      <c r="H349" s="41" t="str">
        <f ca="1">IFERROR(IF(Кредит_не_выплачен*Введенные_значения,Конечный_баланс,""), "")</f>
        <v/>
      </c>
      <c r="J349" s="69"/>
      <c r="K349" s="69"/>
      <c r="L349" s="69"/>
      <c r="M349" s="69"/>
      <c r="N349" s="69"/>
      <c r="O349" s="69"/>
      <c r="P349" s="69"/>
      <c r="Q349" s="69"/>
      <c r="R349" s="69"/>
      <c r="S349" s="69"/>
    </row>
    <row r="350" spans="2:19">
      <c r="B350" s="39" t="str">
        <f ca="1">IFERROR(IF(Кредит_не_выплачен*Введенные_значения,Номер_платежа,""), "")</f>
        <v/>
      </c>
      <c r="C350" s="40" t="str">
        <f ca="1">IFERROR(IF(Кредит_не_выплачен*Введенные_значения,Дата_платежа,""), "")</f>
        <v/>
      </c>
      <c r="D350" s="41" t="str">
        <f ca="1">IFERROR(IF(Кредит_не_выплачен*Введенные_значения,Начальный_баланс,""), "")</f>
        <v/>
      </c>
      <c r="E350" s="41" t="str">
        <f ca="1">IFERROR(IF(Кредит_не_выплачен*Введенные_значения,Ежемесячный_платеж,""), "")</f>
        <v/>
      </c>
      <c r="F350" s="41" t="str">
        <f ca="1">IFERROR(IF(Кредит_не_выплачен*Введенные_значения,Основной долг,""), "")</f>
        <v/>
      </c>
      <c r="G350" s="34" t="str">
        <f ca="1">IFERROR(IF(Кредит_не_выплачен*Введенные_значения,Процент,""), "")</f>
        <v/>
      </c>
      <c r="H350" s="41" t="str">
        <f ca="1">IFERROR(IF(Кредит_не_выплачен*Введенные_значения,Конечный_баланс,""), "")</f>
        <v/>
      </c>
      <c r="J350" s="69"/>
      <c r="K350" s="69"/>
      <c r="L350" s="69"/>
      <c r="M350" s="69"/>
      <c r="N350" s="69"/>
      <c r="O350" s="69"/>
      <c r="P350" s="69"/>
      <c r="Q350" s="69"/>
      <c r="R350" s="69"/>
      <c r="S350" s="69"/>
    </row>
    <row r="351" spans="2:19">
      <c r="B351" s="39" t="str">
        <f ca="1">IFERROR(IF(Кредит_не_выплачен*Введенные_значения,Номер_платежа,""), "")</f>
        <v/>
      </c>
      <c r="C351" s="40" t="str">
        <f ca="1">IFERROR(IF(Кредит_не_выплачен*Введенные_значения,Дата_платежа,""), "")</f>
        <v/>
      </c>
      <c r="D351" s="41" t="str">
        <f ca="1">IFERROR(IF(Кредит_не_выплачен*Введенные_значения,Начальный_баланс,""), "")</f>
        <v/>
      </c>
      <c r="E351" s="41" t="str">
        <f ca="1">IFERROR(IF(Кредит_не_выплачен*Введенные_значения,Ежемесячный_платеж,""), "")</f>
        <v/>
      </c>
      <c r="F351" s="41" t="str">
        <f ca="1">IFERROR(IF(Кредит_не_выплачен*Введенные_значения,Основной долг,""), "")</f>
        <v/>
      </c>
      <c r="G351" s="34" t="str">
        <f ca="1">IFERROR(IF(Кредит_не_выплачен*Введенные_значения,Процент,""), "")</f>
        <v/>
      </c>
      <c r="H351" s="41" t="str">
        <f ca="1">IFERROR(IF(Кредит_не_выплачен*Введенные_значения,Конечный_баланс,""), "")</f>
        <v/>
      </c>
      <c r="J351" s="69"/>
      <c r="K351" s="69"/>
      <c r="L351" s="69"/>
      <c r="M351" s="69"/>
      <c r="N351" s="69"/>
      <c r="O351" s="69"/>
      <c r="P351" s="69"/>
      <c r="Q351" s="69"/>
      <c r="R351" s="69"/>
      <c r="S351" s="69"/>
    </row>
    <row r="352" spans="2:19">
      <c r="B352" s="39" t="str">
        <f ca="1">IFERROR(IF(Кредит_не_выплачен*Введенные_значения,Номер_платежа,""), "")</f>
        <v/>
      </c>
      <c r="C352" s="40" t="str">
        <f ca="1">IFERROR(IF(Кредит_не_выплачен*Введенные_значения,Дата_платежа,""), "")</f>
        <v/>
      </c>
      <c r="D352" s="41" t="str">
        <f ca="1">IFERROR(IF(Кредит_не_выплачен*Введенные_значения,Начальный_баланс,""), "")</f>
        <v/>
      </c>
      <c r="E352" s="41" t="str">
        <f ca="1">IFERROR(IF(Кредит_не_выплачен*Введенные_значения,Ежемесячный_платеж,""), "")</f>
        <v/>
      </c>
      <c r="F352" s="41" t="str">
        <f ca="1">IFERROR(IF(Кредит_не_выплачен*Введенные_значения,Основной долг,""), "")</f>
        <v/>
      </c>
      <c r="G352" s="34" t="str">
        <f ca="1">IFERROR(IF(Кредит_не_выплачен*Введенные_значения,Процент,""), "")</f>
        <v/>
      </c>
      <c r="H352" s="41" t="str">
        <f ca="1">IFERROR(IF(Кредит_не_выплачен*Введенные_значения,Конечный_баланс,""), "")</f>
        <v/>
      </c>
      <c r="J352" s="69"/>
      <c r="K352" s="69"/>
      <c r="L352" s="69"/>
      <c r="M352" s="69"/>
      <c r="N352" s="69"/>
      <c r="O352" s="69"/>
      <c r="P352" s="69"/>
      <c r="Q352" s="69"/>
      <c r="R352" s="69"/>
      <c r="S352" s="69"/>
    </row>
    <row r="353" spans="2:8">
      <c r="B353" s="42" t="str">
        <f ca="1">IFERROR(IF(Кредит_не_выплачен*Введенные_значения,Номер_платежа,""), "")</f>
        <v/>
      </c>
      <c r="C353" s="43" t="str">
        <f ca="1">IFERROR(IF(Кредит_не_выплачен*Введенные_значения,Дата_платежа,""), "")</f>
        <v/>
      </c>
      <c r="D353" s="44" t="str">
        <f ca="1">IFERROR(IF(Кредит_не_выплачен*Введенные_значения,Начальный_баланс,""), "")</f>
        <v/>
      </c>
      <c r="E353" s="44" t="str">
        <f ca="1">IFERROR(IF(Кредит_не_выплачен*Введенные_значения,Ежемесячный_платеж,""), "")</f>
        <v/>
      </c>
      <c r="F353" s="44" t="str">
        <f ca="1">IFERROR(IF(Кредит_не_выплачен*Введенные_значения,Основной долг,""), "")</f>
        <v/>
      </c>
      <c r="G353" s="34" t="str">
        <f ca="1">IFERROR(IF(Кредит_не_выплачен*Введенные_значения,Процент,""), "")</f>
        <v/>
      </c>
      <c r="H353" s="44" t="str">
        <f ca="1">IFERROR(IF(Кредит_не_выплачен*Введенные_значения,Конечный_баланс,""), "")</f>
        <v/>
      </c>
    </row>
    <row r="354" spans="2:8">
      <c r="G354" s="34" t="str">
        <f ca="1">IFERROR(IF(Кредит_не_выплачен*Введенные_значения,Процент,""), "")</f>
        <v/>
      </c>
    </row>
    <row r="355" spans="2:8">
      <c r="G355" s="34" t="str">
        <f ca="1">IFERROR(IF(Кредит_не_выплачен*Введенные_значения,Процент,""), "")</f>
        <v/>
      </c>
    </row>
    <row r="356" spans="2:8">
      <c r="G356" s="34" t="str">
        <f ca="1">IFERROR(IF(Кредит_не_выплачен*Введенные_значения,Процент,""), "")</f>
        <v/>
      </c>
    </row>
    <row r="357" spans="2:8">
      <c r="G357" s="34" t="str">
        <f ca="1">IFERROR(IF(Кредит_не_выплачен*Введенные_значения,Процент,""), "")</f>
        <v/>
      </c>
    </row>
    <row r="358" spans="2:8">
      <c r="G358" s="34" t="str">
        <f ca="1">IFERROR(IF(Кредит_не_выплачен*Введенные_значения,Процент,""), "")</f>
        <v/>
      </c>
    </row>
    <row r="359" spans="2:8">
      <c r="G359" s="34" t="str">
        <f ca="1">IFERROR(IF(Кредит_не_выплачен*Введенные_значения,Процент,""), "")</f>
        <v/>
      </c>
    </row>
    <row r="360" spans="2:8">
      <c r="G360" s="34" t="str">
        <f ca="1">IFERROR(IF(Кредит_не_выплачен*Введенные_значения,Процент,""), "")</f>
        <v/>
      </c>
    </row>
    <row r="361" spans="2:8">
      <c r="G361" s="34" t="str">
        <f ca="1">IFERROR(IF(Кредит_не_выплачен*Введенные_значения,Процент,""), "")</f>
        <v/>
      </c>
    </row>
    <row r="362" spans="2:8">
      <c r="G362" s="34" t="str">
        <f ca="1">IFERROR(IF(Кредит_не_выплачен*Введенные_значения,Процент,""), "")</f>
        <v/>
      </c>
    </row>
    <row r="363" spans="2:8">
      <c r="G363" s="34" t="str">
        <f ca="1">IFERROR(IF(Кредит_не_выплачен*Введенные_значения,Процент,""), "")</f>
        <v/>
      </c>
    </row>
    <row r="364" spans="2:8">
      <c r="G364" s="34" t="str">
        <f ca="1">IFERROR(IF(Кредит_не_выплачен*Введенные_значения,Процент,""), "")</f>
        <v/>
      </c>
    </row>
    <row r="365" spans="2:8">
      <c r="G365" s="34" t="str">
        <f ca="1">IFERROR(IF(Кредит_не_выплачен*Введенные_значения,Процент,""), "")</f>
        <v/>
      </c>
    </row>
    <row r="366" spans="2:8">
      <c r="G366" s="34" t="str">
        <f ca="1">IFERROR(IF(Кредит_не_выплачен*Введенные_значения,Процент,""), "")</f>
        <v/>
      </c>
    </row>
    <row r="367" spans="2:8">
      <c r="G367" s="34" t="str">
        <f ca="1">IFERROR(IF(Кредит_не_выплачен*Введенные_значения,Процент,""), "")</f>
        <v/>
      </c>
    </row>
    <row r="368" spans="2:8">
      <c r="G368" s="34" t="str">
        <f ca="1">IFERROR(IF(Кредит_не_выплачен*Введенные_значения,Процент,""), "")</f>
        <v/>
      </c>
    </row>
    <row r="369" spans="7:7">
      <c r="G369" s="34" t="str">
        <f ca="1">IFERROR(IF(Кредит_не_выплачен*Введенные_значения,Процент,""), "")</f>
        <v/>
      </c>
    </row>
    <row r="370" spans="7:7">
      <c r="G370" s="34" t="str">
        <f ca="1">IFERROR(IF(Кредит_не_выплачен*Введенные_значения,Процент,""), "")</f>
        <v/>
      </c>
    </row>
    <row r="371" spans="7:7">
      <c r="G371" s="34" t="str">
        <f ca="1">IFERROR(IF(Кредит_не_выплачен*Введенные_значения,Процент,""), "")</f>
        <v/>
      </c>
    </row>
    <row r="372" spans="7:7">
      <c r="G372" s="34" t="str">
        <f ca="1">IFERROR(IF(Кредит_не_выплачен*Введенные_значения,Процент,""), "")</f>
        <v/>
      </c>
    </row>
    <row r="373" spans="7:7">
      <c r="G373" s="34" t="str">
        <f ca="1">IFERROR(IF(Кредит_не_выплачен*Введенные_значения,Процент,""), "")</f>
        <v/>
      </c>
    </row>
    <row r="374" spans="7:7">
      <c r="G374" s="34" t="str">
        <f ca="1">IFERROR(IF(Кредит_не_выплачен*Введенные_значения,Процент,""), "")</f>
        <v/>
      </c>
    </row>
    <row r="375" spans="7:7">
      <c r="G375" s="34" t="str">
        <f ca="1">IFERROR(IF(Кредит_не_выплачен*Введенные_значения,Процент,""), "")</f>
        <v/>
      </c>
    </row>
    <row r="376" spans="7:7">
      <c r="G376" s="34" t="str">
        <f ca="1">IFERROR(IF(Кредит_не_выплачен*Введенные_значения,Процент,""), "")</f>
        <v/>
      </c>
    </row>
    <row r="377" spans="7:7">
      <c r="G377" s="34" t="str">
        <f ca="1">IFERROR(IF(Кредит_не_выплачен*Введенные_значения,Процент,""), "")</f>
        <v/>
      </c>
    </row>
    <row r="378" spans="7:7">
      <c r="G378" s="34" t="str">
        <f ca="1">IFERROR(IF(Кредит_не_выплачен*Введенные_значения,Процент,""), "")</f>
        <v/>
      </c>
    </row>
    <row r="379" spans="7:7">
      <c r="G379" s="34" t="str">
        <f ca="1">IFERROR(IF(Кредит_не_выплачен*Введенные_значения,Процент,""), "")</f>
        <v/>
      </c>
    </row>
    <row r="380" spans="7:7">
      <c r="G380" s="34" t="str">
        <f ca="1">IFERROR(IF(Кредит_не_выплачен*Введенные_значения,Процент,""), "")</f>
        <v/>
      </c>
    </row>
    <row r="381" spans="7:7">
      <c r="G381" s="34" t="str">
        <f ca="1">IFERROR(IF(Кредит_не_выплачен*Введенные_значения,Процент,""), "")</f>
        <v/>
      </c>
    </row>
    <row r="382" spans="7:7">
      <c r="G382" s="34" t="str">
        <f ca="1">IFERROR(IF(Кредит_не_выплачен*Введенные_значения,Процент,""), "")</f>
        <v/>
      </c>
    </row>
    <row r="383" spans="7:7">
      <c r="G383" s="34" t="str">
        <f ca="1">IFERROR(IF(Кредит_не_выплачен*Введенные_значения,Процент,""), "")</f>
        <v/>
      </c>
    </row>
    <row r="384" spans="7:7">
      <c r="G384" s="34" t="str">
        <f ca="1">IFERROR(IF(Кредит_не_выплачен*Введенные_значения,Процент,""), "")</f>
        <v/>
      </c>
    </row>
    <row r="385" spans="7:7">
      <c r="G385" s="34" t="str">
        <f ca="1">IFERROR(IF(Кредит_не_выплачен*Введенные_значения,Процент,""), "")</f>
        <v/>
      </c>
    </row>
    <row r="386" spans="7:7">
      <c r="G386" s="34" t="str">
        <f ca="1">IFERROR(IF(Кредит_не_выплачен*Введенные_значения,Процент,""), "")</f>
        <v/>
      </c>
    </row>
    <row r="387" spans="7:7">
      <c r="G387" s="34" t="str">
        <f ca="1">IFERROR(IF(Кредит_не_выплачен*Введенные_значения,Процент,""), "")</f>
        <v/>
      </c>
    </row>
    <row r="388" spans="7:7">
      <c r="G388" s="34" t="str">
        <f ca="1">IFERROR(IF(Кредит_не_выплачен*Введенные_значения,Процент,""), "")</f>
        <v/>
      </c>
    </row>
    <row r="389" spans="7:7">
      <c r="G389" s="34" t="str">
        <f ca="1">IFERROR(IF(Кредит_не_выплачен*Введенные_значения,Процент,""), "")</f>
        <v/>
      </c>
    </row>
    <row r="390" spans="7:7">
      <c r="G390" s="34" t="str">
        <f ca="1">IFERROR(IF(Кредит_не_выплачен*Введенные_значения,Процент,""), "")</f>
        <v/>
      </c>
    </row>
    <row r="391" spans="7:7">
      <c r="G391" s="34" t="str">
        <f ca="1">IFERROR(IF(Кредит_не_выплачен*Введенные_значения,Процент,""), "")</f>
        <v/>
      </c>
    </row>
    <row r="392" spans="7:7">
      <c r="G392" s="34" t="str">
        <f ca="1">IFERROR(IF(Кредит_не_выплачен*Введенные_значения,Процент,""), "")</f>
        <v/>
      </c>
    </row>
    <row r="393" spans="7:7">
      <c r="G393" s="34" t="str">
        <f ca="1">IFERROR(IF(Кредит_не_выплачен*Введенные_значения,Процент,""), "")</f>
        <v/>
      </c>
    </row>
    <row r="394" spans="7:7">
      <c r="G394" s="34" t="str">
        <f ca="1">IFERROR(IF(Кредит_не_выплачен*Введенные_значения,Процент,""), "")</f>
        <v/>
      </c>
    </row>
    <row r="395" spans="7:7">
      <c r="G395" s="34" t="str">
        <f ca="1">IFERROR(IF(Кредит_не_выплачен*Введенные_значения,Процент,""), "")</f>
        <v/>
      </c>
    </row>
    <row r="396" spans="7:7">
      <c r="G396" s="34" t="str">
        <f ca="1">IFERROR(IF(Кредит_не_выплачен*Введенные_значения,Процент,""), "")</f>
        <v/>
      </c>
    </row>
    <row r="397" spans="7:7">
      <c r="G397" s="34" t="str">
        <f ca="1">IFERROR(IF(Кредит_не_выплачен*Введенные_значения,Процент,""), "")</f>
        <v/>
      </c>
    </row>
    <row r="398" spans="7:7">
      <c r="G398" s="34" t="str">
        <f ca="1">IFERROR(IF(Кредит_не_выплачен*Введенные_значения,Процент,""), "")</f>
        <v/>
      </c>
    </row>
    <row r="399" spans="7:7">
      <c r="G399" s="34" t="str">
        <f ca="1">IFERROR(IF(Кредит_не_выплачен*Введенные_значения,Процент,""), "")</f>
        <v/>
      </c>
    </row>
    <row r="400" spans="7:7">
      <c r="G400" s="34" t="str">
        <f ca="1">IFERROR(IF(Кредит_не_выплачен*Введенные_значения,Процент,""), "")</f>
        <v/>
      </c>
    </row>
    <row r="401" spans="7:7">
      <c r="G401" s="34" t="str">
        <f ca="1">IFERROR(IF(Кредит_не_выплачен*Введенные_значения,Процент,""), "")</f>
        <v/>
      </c>
    </row>
    <row r="402" spans="7:7">
      <c r="G402" s="34" t="str">
        <f ca="1">IFERROR(IF(Кредит_не_выплачен*Введенные_значения,Процент,""), "")</f>
        <v/>
      </c>
    </row>
    <row r="403" spans="7:7">
      <c r="G403" s="34" t="str">
        <f ca="1">IFERROR(IF(Кредит_не_выплачен*Введенные_значения,Процент,""), "")</f>
        <v/>
      </c>
    </row>
    <row r="404" spans="7:7">
      <c r="G404" s="34" t="str">
        <f ca="1">IFERROR(IF(Кредит_не_выплачен*Введенные_значения,Процент,""), "")</f>
        <v/>
      </c>
    </row>
    <row r="405" spans="7:7">
      <c r="G405" s="34" t="str">
        <f ca="1">IFERROR(IF(Кредит_не_выплачен*Введенные_значения,Процент,""), "")</f>
        <v/>
      </c>
    </row>
    <row r="406" spans="7:7">
      <c r="G406" s="34" t="str">
        <f ca="1">IFERROR(IF(Кредит_не_выплачен*Введенные_значения,Процент,""), "")</f>
        <v/>
      </c>
    </row>
    <row r="407" spans="7:7">
      <c r="G407" s="34" t="str">
        <f ca="1">IFERROR(IF(Кредит_не_выплачен*Введенные_значения,Процент,""), "")</f>
        <v/>
      </c>
    </row>
    <row r="408" spans="7:7">
      <c r="G408" s="34" t="str">
        <f ca="1">IFERROR(IF(Кредит_не_выплачен*Введенные_значения,Процент,""), "")</f>
        <v/>
      </c>
    </row>
    <row r="409" spans="7:7">
      <c r="G409" s="34" t="str">
        <f ca="1">IFERROR(IF(Кредит_не_выплачен*Введенные_значения,Процент,""), "")</f>
        <v/>
      </c>
    </row>
    <row r="410" spans="7:7">
      <c r="G410" s="34" t="str">
        <f ca="1">IFERROR(IF(Кредит_не_выплачен*Введенные_значения,Процент,""), "")</f>
        <v/>
      </c>
    </row>
    <row r="411" spans="7:7">
      <c r="G411" s="34" t="str">
        <f ca="1">IFERROR(IF(Кредит_не_выплачен*Введенные_значения,Процент,""), "")</f>
        <v/>
      </c>
    </row>
    <row r="412" spans="7:7">
      <c r="G412" s="34" t="str">
        <f ca="1">IFERROR(IF(Кредит_не_выплачен*Введенные_значения,Процент,""), "")</f>
        <v/>
      </c>
    </row>
    <row r="413" spans="7:7">
      <c r="G413" s="34" t="str">
        <f ca="1">IFERROR(IF(Кредит_не_выплачен*Введенные_значения,Процент,""), "")</f>
        <v/>
      </c>
    </row>
    <row r="414" spans="7:7">
      <c r="G414" s="34" t="str">
        <f ca="1">IFERROR(IF(Кредит_не_выплачен*Введенные_значения,Процент,""), "")</f>
        <v/>
      </c>
    </row>
    <row r="415" spans="7:7">
      <c r="G415" s="34" t="str">
        <f ca="1">IFERROR(IF(Кредит_не_выплачен*Введенные_значения,Процент,""), "")</f>
        <v/>
      </c>
    </row>
    <row r="416" spans="7:7">
      <c r="G416" s="34" t="str">
        <f ca="1">IFERROR(IF(Кредит_не_выплачен*Введенные_значения,Процент,""), "")</f>
        <v/>
      </c>
    </row>
    <row r="417" spans="7:7">
      <c r="G417" s="34" t="str">
        <f ca="1">IFERROR(IF(Кредит_не_выплачен*Введенные_значения,Процент,""), "")</f>
        <v/>
      </c>
    </row>
    <row r="418" spans="7:7">
      <c r="G418" s="34" t="str">
        <f ca="1">IFERROR(IF(Кредит_не_выплачен*Введенные_значения,Процент,""), "")</f>
        <v/>
      </c>
    </row>
    <row r="419" spans="7:7">
      <c r="G419" s="34" t="str">
        <f ca="1">IFERROR(IF(Кредит_не_выплачен*Введенные_значения,Процент,""), "")</f>
        <v/>
      </c>
    </row>
    <row r="420" spans="7:7">
      <c r="G420" s="34" t="str">
        <f ca="1">IFERROR(IF(Кредит_не_выплачен*Введенные_значения,Процент,""), "")</f>
        <v/>
      </c>
    </row>
    <row r="421" spans="7:7">
      <c r="G421" s="34" t="str">
        <f ca="1">IFERROR(IF(Кредит_не_выплачен*Введенные_значения,Процент,""), "")</f>
        <v/>
      </c>
    </row>
    <row r="422" spans="7:7">
      <c r="G422" s="34" t="str">
        <f ca="1">IFERROR(IF(Кредит_не_выплачен*Введенные_значения,Процент,""), "")</f>
        <v/>
      </c>
    </row>
    <row r="423" spans="7:7">
      <c r="G423" s="34" t="str">
        <f ca="1">IFERROR(IF(Кредит_не_выплачен*Введенные_значения,Процент,""), "")</f>
        <v/>
      </c>
    </row>
    <row r="424" spans="7:7">
      <c r="G424" s="34" t="str">
        <f ca="1">IFERROR(IF(Кредит_не_выплачен*Введенные_значения,Процент,""), "")</f>
        <v/>
      </c>
    </row>
    <row r="425" spans="7:7">
      <c r="G425" s="34" t="str">
        <f ca="1">IFERROR(IF(Кредит_не_выплачен*Введенные_значения,Процент,""), "")</f>
        <v/>
      </c>
    </row>
    <row r="426" spans="7:7">
      <c r="G426" s="34" t="str">
        <f ca="1">IFERROR(IF(Кредит_не_выплачен*Введенные_значения,Процент,""), "")</f>
        <v/>
      </c>
    </row>
    <row r="427" spans="7:7">
      <c r="G427" s="34" t="str">
        <f ca="1">IFERROR(IF(Кредит_не_выплачен*Введенные_значения,Процент,""), "")</f>
        <v/>
      </c>
    </row>
    <row r="428" spans="7:7">
      <c r="G428" s="34" t="str">
        <f ca="1">IFERROR(IF(Кредит_не_выплачен*Введенные_значения,Процент,""), "")</f>
        <v/>
      </c>
    </row>
    <row r="429" spans="7:7">
      <c r="G429" s="34" t="str">
        <f ca="1">IFERROR(IF(Кредит_не_выплачен*Введенные_значения,Процент,""), "")</f>
        <v/>
      </c>
    </row>
    <row r="430" spans="7:7">
      <c r="G430" s="34" t="str">
        <f ca="1">IFERROR(IF(Кредит_не_выплачен*Введенные_значения,Процент,""), "")</f>
        <v/>
      </c>
    </row>
    <row r="431" spans="7:7">
      <c r="G431" s="34" t="str">
        <f ca="1">IFERROR(IF(Кредит_не_выплачен*Введенные_значения,Процент,""), "")</f>
        <v/>
      </c>
    </row>
    <row r="432" spans="7:7">
      <c r="G432" s="34" t="str">
        <f ca="1">IFERROR(IF(Кредит_не_выплачен*Введенные_значения,Процент,""), "")</f>
        <v/>
      </c>
    </row>
    <row r="433" spans="7:7">
      <c r="G433" s="34" t="str">
        <f ca="1">IFERROR(IF(Кредит_не_выплачен*Введенные_значения,Процент,""), "")</f>
        <v/>
      </c>
    </row>
    <row r="434" spans="7:7">
      <c r="G434" s="34" t="str">
        <f ca="1">IFERROR(IF(Кредит_не_выплачен*Введенные_значения,Процент,""), "")</f>
        <v/>
      </c>
    </row>
    <row r="435" spans="7:7">
      <c r="G435" s="34" t="str">
        <f ca="1">IFERROR(IF(Кредит_не_выплачен*Введенные_значения,Процент,""), "")</f>
        <v/>
      </c>
    </row>
    <row r="436" spans="7:7">
      <c r="G436" s="34" t="str">
        <f ca="1">IFERROR(IF(Кредит_не_выплачен*Введенные_значения,Процент,""), "")</f>
        <v/>
      </c>
    </row>
    <row r="437" spans="7:7">
      <c r="G437" s="34" t="str">
        <f ca="1">IFERROR(IF(Кредит_не_выплачен*Введенные_значения,Процент,""), "")</f>
        <v/>
      </c>
    </row>
    <row r="438" spans="7:7">
      <c r="G438" s="34" t="str">
        <f ca="1">IFERROR(IF(Кредит_не_выплачен*Введенные_значения,Процент,""), "")</f>
        <v/>
      </c>
    </row>
    <row r="439" spans="7:7">
      <c r="G439" s="34" t="str">
        <f ca="1">IFERROR(IF(Кредит_не_выплачен*Введенные_значения,Процент,""), "")</f>
        <v/>
      </c>
    </row>
    <row r="440" spans="7:7">
      <c r="G440" s="34" t="str">
        <f ca="1">IFERROR(IF(Кредит_не_выплачен*Введенные_значения,Процент,""), "")</f>
        <v/>
      </c>
    </row>
    <row r="441" spans="7:7">
      <c r="G441" s="34" t="str">
        <f ca="1">IFERROR(IF(Кредит_не_выплачен*Введенные_значения,Процент,""), "")</f>
        <v/>
      </c>
    </row>
    <row r="442" spans="7:7">
      <c r="G442" s="34" t="str">
        <f ca="1">IFERROR(IF(Кредит_не_выплачен*Введенные_значения,Процент,""), "")</f>
        <v/>
      </c>
    </row>
    <row r="443" spans="7:7">
      <c r="G443" s="34" t="str">
        <f ca="1">IFERROR(IF(Кредит_не_выплачен*Введенные_значения,Процент,""), "")</f>
        <v/>
      </c>
    </row>
    <row r="444" spans="7:7">
      <c r="G444" s="34" t="str">
        <f ca="1">IFERROR(IF(Кредит_не_выплачен*Введенные_значения,Процент,""), "")</f>
        <v/>
      </c>
    </row>
    <row r="445" spans="7:7">
      <c r="G445" s="34" t="str">
        <f ca="1">IFERROR(IF(Кредит_не_выплачен*Введенные_значения,Процент,""), "")</f>
        <v/>
      </c>
    </row>
    <row r="446" spans="7:7">
      <c r="G446" s="34" t="str">
        <f ca="1">IFERROR(IF(Кредит_не_выплачен*Введенные_значения,Процент,""), "")</f>
        <v/>
      </c>
    </row>
    <row r="447" spans="7:7">
      <c r="G447" s="34" t="str">
        <f ca="1">IFERROR(IF(Кредит_не_выплачен*Введенные_значения,Процент,""), "")</f>
        <v/>
      </c>
    </row>
    <row r="448" spans="7:7">
      <c r="G448" s="34" t="str">
        <f ca="1">IFERROR(IF(Кредит_не_выплачен*Введенные_значения,Процент,""), "")</f>
        <v/>
      </c>
    </row>
    <row r="449" spans="7:7">
      <c r="G449" s="34" t="str">
        <f ca="1">IFERROR(IF(Кредит_не_выплачен*Введенные_значения,Процент,""), "")</f>
        <v/>
      </c>
    </row>
    <row r="450" spans="7:7">
      <c r="G450" s="34" t="str">
        <f ca="1">IFERROR(IF(Кредит_не_выплачен*Введенные_значения,Процент,""), "")</f>
        <v/>
      </c>
    </row>
    <row r="451" spans="7:7">
      <c r="G451" s="34" t="str">
        <f ca="1">IFERROR(IF(Кредит_не_выплачен*Введенные_значения,Процент,""), "")</f>
        <v/>
      </c>
    </row>
    <row r="452" spans="7:7">
      <c r="G452" s="34" t="str">
        <f ca="1">IFERROR(IF(Кредит_не_выплачен*Введенные_значения,Процент,""), "")</f>
        <v/>
      </c>
    </row>
    <row r="453" spans="7:7">
      <c r="G453" s="34" t="str">
        <f ca="1">IFERROR(IF(Кредит_не_выплачен*Введенные_значения,Процент,""), "")</f>
        <v/>
      </c>
    </row>
    <row r="454" spans="7:7">
      <c r="G454" s="34" t="str">
        <f ca="1">IFERROR(IF(Кредит_не_выплачен*Введенные_значения,Процент,""), "")</f>
        <v/>
      </c>
    </row>
    <row r="455" spans="7:7">
      <c r="G455" s="34" t="str">
        <f ca="1">IFERROR(IF(Кредит_не_выплачен*Введенные_значения,Процент,""), "")</f>
        <v/>
      </c>
    </row>
    <row r="456" spans="7:7">
      <c r="G456" s="34" t="str">
        <f ca="1">IFERROR(IF(Кредит_не_выплачен*Введенные_значения,Процент,""), "")</f>
        <v/>
      </c>
    </row>
    <row r="457" spans="7:7">
      <c r="G457" s="34" t="str">
        <f ca="1">IFERROR(IF(Кредит_не_выплачен*Введенные_значения,Процент,""), "")</f>
        <v/>
      </c>
    </row>
    <row r="458" spans="7:7">
      <c r="G458" s="34" t="str">
        <f ca="1">IFERROR(IF(Кредит_не_выплачен*Введенные_значения,Процент,""), "")</f>
        <v/>
      </c>
    </row>
    <row r="459" spans="7:7">
      <c r="G459" s="34" t="str">
        <f ca="1">IFERROR(IF(Кредит_не_выплачен*Введенные_значения,Процент,""), "")</f>
        <v/>
      </c>
    </row>
    <row r="460" spans="7:7">
      <c r="G460" s="34" t="str">
        <f ca="1">IFERROR(IF(Кредит_не_выплачен*Введенные_значения,Процент,""), "")</f>
        <v/>
      </c>
    </row>
    <row r="461" spans="7:7">
      <c r="G461" s="34" t="str">
        <f ca="1">IFERROR(IF(Кредит_не_выплачен*Введенные_значения,Процент,""), "")</f>
        <v/>
      </c>
    </row>
    <row r="462" spans="7:7">
      <c r="G462" s="34" t="str">
        <f ca="1">IFERROR(IF(Кредит_не_выплачен*Введенные_значения,Процент,""), "")</f>
        <v/>
      </c>
    </row>
    <row r="463" spans="7:7">
      <c r="G463" s="34" t="str">
        <f ca="1">IFERROR(IF(Кредит_не_выплачен*Введенные_значения,Процент,""), "")</f>
        <v/>
      </c>
    </row>
    <row r="464" spans="7:7">
      <c r="G464" s="34" t="str">
        <f ca="1">IFERROR(IF(Кредит_не_выплачен*Введенные_значения,Процент,""), "")</f>
        <v/>
      </c>
    </row>
    <row r="465" spans="7:7">
      <c r="G465" s="34" t="str">
        <f ca="1">IFERROR(IF(Кредит_не_выплачен*Введенные_значения,Процент,""), "")</f>
        <v/>
      </c>
    </row>
    <row r="466" spans="7:7">
      <c r="G466" s="34" t="str">
        <f ca="1">IFERROR(IF(Кредит_не_выплачен*Введенные_значения,Процент,""), "")</f>
        <v/>
      </c>
    </row>
  </sheetData>
  <sheetProtection algorithmName="SHA-512" hashValue="6erHomkNAPD9iDDk3wPUEmdFMuwN33KVzO9ZBAIxh8MPLfAUiaDIH419ATveADmtSThicTIRs2nqS0/HLkY78w==" saltValue="M2AhrhhFX85ZKkkKXp122g==" spinCount="100000" sheet="1" objects="1" scenarios="1"/>
  <mergeCells count="8">
    <mergeCell ref="B12:C12"/>
    <mergeCell ref="B11:C11"/>
    <mergeCell ref="B3:C3"/>
    <mergeCell ref="B4:C4"/>
    <mergeCell ref="B6:C6"/>
    <mergeCell ref="B8:C8"/>
    <mergeCell ref="B9:C9"/>
    <mergeCell ref="B10:C10"/>
  </mergeCells>
  <dataValidations count="2">
    <dataValidation type="list" allowBlank="1" showErrorMessage="1" sqref="D5">
      <formula1>"3, 6, 12, 24, 36"</formula1>
    </dataValidation>
    <dataValidation allowBlank="1" showErrorMessage="1" sqref="D6 B1:F3 B4:C6 E4:E6 A1:A1048576 G1:G7 H1:H1048576 L14:M20 I1:I7 I9:I1048576 F5:F11 B8:D11 P1:XFD1048576 J27:M1048576 J13:K17 J1:O12 N13:O1048576 B12:G1048576"/>
  </dataValidations>
  <printOptions horizontalCentered="1"/>
  <pageMargins left="0.5" right="0.5" top="1" bottom="1" header="0.5" footer="0.5"/>
  <pageSetup paperSize="9" scale="69" fitToHeight="0" orientation="portrait" r:id="rId1"/>
  <headerFooter differentFirst="1">
    <oddFooter>Page &amp;P of &amp;N</oddFooter>
  </headerFooter>
  <ignoredErrors>
    <ignoredError sqref="D6" unlockedFormula="1"/>
    <ignoredError sqref="D16" calculatedColumn="1"/>
    <ignoredError sqref="K14:AI49" formula="1"/>
  </ignoredErrors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'Кредитні продукти'!$C$2</xm:f>
          </x14:formula1>
          <xm:sqref>D4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workbookViewId="0">
      <selection activeCell="B16" sqref="B16"/>
    </sheetView>
  </sheetViews>
  <sheetFormatPr defaultColWidth="29.625" defaultRowHeight="22.5" customHeight="1"/>
  <cols>
    <col min="1" max="1" width="60.75" style="47" bestFit="1" customWidth="1"/>
    <col min="2" max="2" width="29.625" style="47"/>
    <col min="3" max="3" width="29.625" style="47" customWidth="1"/>
    <col min="4" max="16384" width="29.625" style="47"/>
  </cols>
  <sheetData>
    <row r="1" spans="1:4" ht="22.5" customHeight="1">
      <c r="A1" s="45" t="s">
        <v>14</v>
      </c>
      <c r="B1" s="46" t="s">
        <v>12</v>
      </c>
      <c r="C1" s="45" t="s">
        <v>14</v>
      </c>
    </row>
    <row r="2" spans="1:4" ht="22.5" customHeight="1">
      <c r="A2" s="59" t="s">
        <v>24</v>
      </c>
      <c r="B2" s="49">
        <v>0.17</v>
      </c>
      <c r="C2" s="48" t="s">
        <v>13</v>
      </c>
      <c r="D2" s="49">
        <v>0.1</v>
      </c>
    </row>
    <row r="3" spans="1:4" ht="22.5" customHeight="1">
      <c r="A3" s="59" t="s">
        <v>25</v>
      </c>
      <c r="B3" s="49">
        <v>0.1</v>
      </c>
    </row>
    <row r="4" spans="1:4" ht="22.5" customHeight="1">
      <c r="A4" s="59" t="s">
        <v>26</v>
      </c>
      <c r="B4" s="49">
        <v>0.08</v>
      </c>
    </row>
    <row r="5" spans="1:4" ht="22.5" customHeight="1">
      <c r="A5" s="59" t="s">
        <v>27</v>
      </c>
      <c r="B5" s="49">
        <v>0.15</v>
      </c>
    </row>
    <row r="6" spans="1:4" ht="22.5" customHeight="1">
      <c r="A6" s="59" t="s">
        <v>28</v>
      </c>
      <c r="B6" s="49">
        <v>0.35</v>
      </c>
    </row>
    <row r="7" spans="1:4" ht="22.5" customHeight="1">
      <c r="A7" s="59" t="s">
        <v>29</v>
      </c>
      <c r="B7" s="49">
        <v>0.1</v>
      </c>
    </row>
    <row r="8" spans="1:4" ht="22.5" customHeight="1">
      <c r="A8" s="59" t="s">
        <v>30</v>
      </c>
      <c r="B8" s="49">
        <v>0.12</v>
      </c>
    </row>
    <row r="9" spans="1:4" ht="22.5" customHeight="1">
      <c r="A9" s="59" t="s">
        <v>31</v>
      </c>
      <c r="B9" s="49">
        <v>0.1</v>
      </c>
    </row>
    <row r="10" spans="1:4" ht="22.5" customHeight="1">
      <c r="A10" s="59" t="s">
        <v>32</v>
      </c>
      <c r="B10" s="49">
        <v>0.25</v>
      </c>
    </row>
    <row r="11" spans="1:4" ht="22.5" customHeight="1">
      <c r="A11" s="59" t="s">
        <v>33</v>
      </c>
      <c r="B11" s="49">
        <v>0.2</v>
      </c>
    </row>
  </sheetData>
  <sheetProtection algorithmName="SHA-512" hashValue="vlxrIhd+NQUp/Och1Z1U6H6Zr51T2zxE/WB1F53RjbWR/NPUaJHqLTjh5VW5che2ggifjiVMhjtvWziOgK8C9g==" saltValue="kPXwC64pr0TcIxkJgHNTQw==" spinCount="100000" sheet="1" objects="1" scenario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26" ma:contentTypeDescription="Create a new document." ma:contentTypeScope="" ma:versionID="ac37c1753acd5e330d2062ccec26ea66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3b340c7101c92c5120abd06486f94548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  <xsd:element ref="ns2:MediaServiceSearchProperties" minOccurs="0"/>
                <xsd:element ref="ns2:MediaService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internalName="Background">
      <xsd:simpleType>
        <xsd:restriction base="dms:Boolean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ocTags" ma:index="30" nillable="true" ma:displayName="MediaServiceDocTags" ma:hidden="true" ma:internalName="MediaServiceDoc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Image xmlns="71af3243-3dd4-4a8d-8c0d-dd76da1f02a5">
      <Url xsi:nil="true"/>
      <Description xsi:nil="true"/>
    </Image>
    <Status xmlns="71af3243-3dd4-4a8d-8c0d-dd76da1f02a5">Not started</Status>
    <Background xmlns="71af3243-3dd4-4a8d-8c0d-dd76da1f02a5">false</Background>
    <_ip_UnifiedCompliancePolicyProperties xmlns="http://schemas.microsoft.com/sharepoint/v3" xsi:nil="true"/>
    <ImageTagsTaxHTField xmlns="71af3243-3dd4-4a8d-8c0d-dd76da1f02a5">
      <Terms xmlns="http://schemas.microsoft.com/office/infopath/2007/PartnerControls"/>
    </ImageTagsTaxHTField>
    <TaxCatchAll xmlns="230e9df3-be65-4c73-a93b-d1236ebd677e" xsi:nil="true"/>
    <MediaServiceKeyPoints xmlns="71af3243-3dd4-4a8d-8c0d-dd76da1f02a5" xsi:nil="true"/>
  </documentManagement>
</p:properties>
</file>

<file path=customXml/itemProps1.xml><?xml version="1.0" encoding="utf-8"?>
<ds:datastoreItem xmlns:ds="http://schemas.openxmlformats.org/officeDocument/2006/customXml" ds:itemID="{1CCDF2C1-A0F0-44D6-BDFA-68FF1B232A2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1af3243-3dd4-4a8d-8c0d-dd76da1f02a5"/>
    <ds:schemaRef ds:uri="16c05727-aa75-4e4a-9b5f-8a80a1165891"/>
    <ds:schemaRef ds:uri="230e9df3-be65-4c73-a93b-d1236ebd67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5B01E2F-E18B-4BF6-A533-3847099B99E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37D8FB1-1A5B-41C2-A4CD-D3ACE52A9C4B}">
  <ds:schemaRefs>
    <ds:schemaRef ds:uri="http://purl.org/dc/elements/1.1/"/>
    <ds:schemaRef ds:uri="http://schemas.microsoft.com/office/infopath/2007/PartnerControls"/>
    <ds:schemaRef ds:uri="230e9df3-be65-4c73-a93b-d1236ebd677e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schemas.microsoft.com/sharepoint/v3"/>
    <ds:schemaRef ds:uri="http://www.w3.org/XML/1998/namespace"/>
    <ds:schemaRef ds:uri="71af3243-3dd4-4a8d-8c0d-dd76da1f02a5"/>
    <ds:schemaRef ds:uri="http://schemas.microsoft.com/office/2006/documentManagement/types"/>
    <ds:schemaRef ds:uri="16c05727-aa75-4e4a-9b5f-8a80a1165891"/>
    <ds:schemaRef ds:uri="http://purl.org/dc/dcmitype/"/>
  </ds:schemaRefs>
</ds:datastoreItem>
</file>

<file path=docMetadata/LabelInfo.xml><?xml version="1.0" encoding="utf-8"?>
<clbl:labelList xmlns:clbl="http://schemas.microsoft.com/office/2020/mipLabelMetadata"/>
</file>

<file path=docProps/app.xml><?xml version="1.0" encoding="utf-8"?>
<Properties xmlns="http://schemas.openxmlformats.org/officeDocument/2006/extended-properties" xmlns:vt="http://schemas.openxmlformats.org/officeDocument/2006/docPropsVTypes">
  <Template>TM16400462</Templat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24</vt:i4>
      </vt:variant>
    </vt:vector>
  </HeadingPairs>
  <TitlesOfParts>
    <vt:vector size="27" baseType="lpstr">
      <vt:lpstr>Кредитний калькулятор-1</vt:lpstr>
      <vt:lpstr>Кредитний калькулятор-2</vt:lpstr>
      <vt:lpstr>Кредитні продукти</vt:lpstr>
      <vt:lpstr>'Кредитний калькулятор-1'!Заголовки_для_печати</vt:lpstr>
      <vt:lpstr>'Кредитний калькулятор-2'!Заголовки_для_печати</vt:lpstr>
      <vt:lpstr>'Кредитний калькулятор-2'!ЗаголовокСтолбца1</vt:lpstr>
      <vt:lpstr>ЗаголовокСтолбца1</vt:lpstr>
      <vt:lpstr>'Кредитний калькулятор-2'!Количество_платежей</vt:lpstr>
      <vt:lpstr>Количество_платежей</vt:lpstr>
      <vt:lpstr>'Кредитний калькулятор-2'!Кредит_Годы</vt:lpstr>
      <vt:lpstr>Кредит_Годы</vt:lpstr>
      <vt:lpstr>'Кредитний калькулятор-2'!Начало_кредита</vt:lpstr>
      <vt:lpstr>Начало_кредита</vt:lpstr>
      <vt:lpstr>'Кредитний калькулятор-2'!ОбластьЗаголовкаСтроки1..E6</vt:lpstr>
      <vt:lpstr>ОбластьЗаголовкаСтроки1..E6</vt:lpstr>
      <vt:lpstr>'Кредитний калькулятор-2'!ОбластьЗаголовкаСтроки2..E11</vt:lpstr>
      <vt:lpstr>ОбластьЗаголовкаСтроки2..E11</vt:lpstr>
      <vt:lpstr>'Кредитний калькулятор-2'!Общая_стоимость</vt:lpstr>
      <vt:lpstr>Общая_стоимость</vt:lpstr>
      <vt:lpstr>'Кредитний калькулятор-2'!Полная_печать</vt:lpstr>
      <vt:lpstr>Полная_печать</vt:lpstr>
      <vt:lpstr>'Кредитний калькулятор-2'!Процентная_ставка</vt:lpstr>
      <vt:lpstr>Процентная_ставка</vt:lpstr>
      <vt:lpstr>'Кредитний калькулятор-2'!Сумма_кредита</vt:lpstr>
      <vt:lpstr>Сумма_кредита</vt:lpstr>
      <vt:lpstr>'Кредитний калькулятор-2'!Сумма_процентов</vt:lpstr>
      <vt:lpstr>Сумма_процентов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2023-01-16T00:41:42Z</dcterms:created>
  <dcterms:modified xsi:type="dcterms:W3CDTF">2024-11-22T14:58:12Z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